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esktop\Làm CV- tập huấn Ksat tiếng Anh\"/>
    </mc:Choice>
  </mc:AlternateContent>
  <xr:revisionPtr revIDLastSave="0" documentId="13_ncr:1_{3F9C474E-1693-4389-B535-53F72423B8AC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List cong viec" sheetId="1" r:id="rId1"/>
    <sheet name="Phan bo lich thi " sheetId="2" r:id="rId2"/>
    <sheet name="Danh sách thí sinh" sheetId="3" r:id="rId3"/>
    <sheet name="Ds chia ca khảo sát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fsiQ4QI3NPjUMeNFfCaPo8Gcfqjq9DiILIBAxtO/VEc="/>
    </ext>
  </extLst>
</workbook>
</file>

<file path=xl/calcChain.xml><?xml version="1.0" encoding="utf-8"?>
<calcChain xmlns="http://schemas.openxmlformats.org/spreadsheetml/2006/main">
  <c r="E118" i="2" l="1"/>
  <c r="E116" i="2"/>
  <c r="F114" i="2"/>
  <c r="E114" i="2"/>
  <c r="E108" i="2"/>
  <c r="N107" i="2"/>
  <c r="E106" i="2"/>
  <c r="E102" i="2"/>
  <c r="E93" i="2"/>
  <c r="P92" i="2"/>
  <c r="P80" i="2"/>
  <c r="E70" i="2"/>
  <c r="O69" i="2"/>
  <c r="E68" i="2"/>
  <c r="N64" i="2"/>
  <c r="E54" i="2"/>
  <c r="E50" i="2"/>
  <c r="L47" i="2"/>
  <c r="F46" i="2"/>
  <c r="M46" i="2" s="1"/>
  <c r="M9" i="2" s="1"/>
  <c r="L45" i="2"/>
  <c r="F40" i="2"/>
  <c r="F38" i="2"/>
  <c r="F36" i="2"/>
  <c r="E34" i="2"/>
  <c r="M30" i="2"/>
  <c r="L28" i="2"/>
  <c r="E26" i="2"/>
  <c r="F25" i="2"/>
  <c r="F24" i="2"/>
  <c r="E24" i="2"/>
  <c r="E20" i="2"/>
  <c r="E9" i="2" s="1"/>
  <c r="E18" i="2"/>
  <c r="N16" i="2"/>
  <c r="E16" i="2"/>
  <c r="L15" i="2"/>
  <c r="F13" i="2"/>
  <c r="U9" i="2"/>
  <c r="T9" i="2"/>
  <c r="S9" i="2"/>
  <c r="R9" i="2"/>
  <c r="Q9" i="2"/>
  <c r="P9" i="2"/>
  <c r="O9" i="2"/>
  <c r="N9" i="2"/>
  <c r="L9" i="2"/>
  <c r="K9" i="2"/>
  <c r="J9" i="2"/>
</calcChain>
</file>

<file path=xl/sharedStrings.xml><?xml version="1.0" encoding="utf-8"?>
<sst xmlns="http://schemas.openxmlformats.org/spreadsheetml/2006/main" count="3035" uniqueCount="624">
  <si>
    <t>DANH MỤC CÔNG VIỆC TỔ CHỨC KHẢO SÁT NĂNG LỰC TIẾNG ANH TẠI HÀ NỘI</t>
  </si>
  <si>
    <t>TT</t>
  </si>
  <si>
    <t>NỘI DUNG CÔNG VIỆC</t>
  </si>
  <si>
    <t>NS THỰC HIỆN</t>
  </si>
  <si>
    <t>HẠN HT</t>
  </si>
  <si>
    <t>GHI CHÚ</t>
  </si>
  <si>
    <t>Lập quyết định tổ chức khảo sát và thành lập đội ngũ chuyên trách</t>
  </si>
  <si>
    <t>Sở GD&amp;ĐT</t>
  </si>
  <si>
    <t>Hoàn thành</t>
  </si>
  <si>
    <t>Lập danh sách thí sinh làm bài khảo sát</t>
  </si>
  <si>
    <t>Theo form 01</t>
  </si>
  <si>
    <t>Lập danh sách nhân sự và thiết bị theo địa điểm khảo sát</t>
  </si>
  <si>
    <t>Kiểm tra và xác nhận thực trạng thiết bị -&gt; chốt số lượng thiết bị đạt yêu cầu tại từng địa điểm khảo sát</t>
  </si>
  <si>
    <t>Mr. Hòa + IT FSEL phối hợp cùng Sở</t>
  </si>
  <si>
    <t>18/7/2026 - 19/7/26</t>
  </si>
  <si>
    <t>Thống nhất phương án bổ sung thiết bị thiếu (mic, tai nghe, chuột) hoặc sử dụng thiết bị hiện có đã đáp ứng yêu cầu khảo sát.</t>
  </si>
  <si>
    <r>
      <rPr>
        <sz val="11"/>
        <color theme="1"/>
        <rFont val="Times New Roman"/>
      </rPr>
      <t xml:space="preserve">Training đội ngũ chuyên trách và IT các điểm thi </t>
    </r>
    <r>
      <rPr>
        <sz val="11"/>
        <color rgb="FFFF0000"/>
        <rFont val="Times New Roman"/>
      </rPr>
      <t>(Thành phần: Thầy cô phụ trách chung của  Phường/xã, giám thị, giáo viên tin học phụ trách các điểm trường tổ chức khảo sát)</t>
    </r>
  </si>
  <si>
    <t>Mr. Chung (công nghệ)
Ms. Phương (quy trình tổ chức)</t>
  </si>
  <si>
    <t>14.00 17/7/26</t>
  </si>
  <si>
    <t>https://meet.google.com/dhx-smir-faq</t>
  </si>
  <si>
    <t>Tạo tài khoản thí sinh tham gia làm bài  khảo sát</t>
  </si>
  <si>
    <t>Mr Sơn</t>
  </si>
  <si>
    <t>19/7/2026</t>
  </si>
  <si>
    <t>User: Email của thí sinh
Pass: Sẽ thông báo cho team tổ chức khảo sát trước 5 phút/ca thi tại nhóm zalo hỗ trợ.</t>
  </si>
  <si>
    <t>Lập danh sách thí sinh chi tiết theo địa điểm, ca khảo sát, phòng khảo sát trên cơ sở bảng phân bổ lịch thi do FSEL đã lập</t>
  </si>
  <si>
    <t>Các điểm khảo sát tự phân ca thi cho thí sinhh và gửi danh sách phân ca thi chi tiết cho FSEL để tổng hợp</t>
  </si>
  <si>
    <t>18/7/2026 - 20/07/2026</t>
  </si>
  <si>
    <t xml:space="preserve">Các địa điểm có thể điều chỉnh ngày thi/ca thi của thí sinh khi cần </t>
  </si>
  <si>
    <t>Gửi email hướng dẫn làm bài khảo sát cho thí sinh</t>
  </si>
  <si>
    <t>Mr. Sơn</t>
  </si>
  <si>
    <t>20/7/2026</t>
  </si>
  <si>
    <t>Tổ chức khảo sát:
 - Tổ chức khảo sát theo ngày, ca khảo sát như lịch đã thông báo
 - NS của Sở: Trực tại các phòng máy, điểm danh thí sinh, hướng dẫn thí sinh vào hệ thống làm bài và xử lý các vấn đề internet, phần cứng; Lập Biên bản tổ chức khảo sát;
 - NS FSEL: Trực xử lý các vấn đề về hệ thống, bài test;
 - Kết thúc ngày khảo sát: Mr Sơn gửi báo cáo sơ bộ kết quả khảo sát cho Ban Tổ chức.</t>
  </si>
  <si>
    <t>Đội ngũ tổ chức khảo sát (Sở và FSEL)</t>
  </si>
  <si>
    <t>Từ 21/7/26 đến 23/7/26. Dự phòng: 24/7/26.</t>
  </si>
  <si>
    <t>Thực hiện theo Quy trình phối hợp tổ chức thi</t>
  </si>
  <si>
    <t>Chạy hệ thống test bằng AI; Kiểm tra kết quả bài khảo sát sau mỗi ngày; Gửi báo cáo kết quả khảo sát chính thức theo ngày;</t>
  </si>
  <si>
    <t xml:space="preserve">Team Công nghệ phối hợp Team Bran; </t>
  </si>
  <si>
    <t>Kết thúc ngày khảo sát</t>
  </si>
  <si>
    <t>Báo cáo kết quả tổ chức khảo sát của toàn tỉnh (xuất trực tiếp từ hệ thống FSEL)</t>
  </si>
  <si>
    <t>Mr. Hồng</t>
  </si>
  <si>
    <t>1 ngày sau khi kết thúc khảo sát</t>
  </si>
  <si>
    <t>Form 2</t>
  </si>
  <si>
    <t>Kiểm tra lần 2 kết quả khảo sát</t>
  </si>
  <si>
    <t>Mr. Bran</t>
  </si>
  <si>
    <t>Gửi báo cáo chi tiết cho cho Cục Nhà giáo và CBQL giáo dục - Bộ Giáo dục và Đào tạo.
Gửi báo cáo tổng hợp cho Sở Giáo dục &amp; Đào tạo về công tác khảo sát.</t>
  </si>
  <si>
    <t>Ms. Trần Lan</t>
  </si>
  <si>
    <t>Theo lịch báo cáo Bộ Giáo dục</t>
  </si>
  <si>
    <t>PHÂN BỐ LỊCH THI THEO ĐỊA ĐIỂM, SỐ LƯỢNG MÁY HÀ NỘI (CỤM 1 - CỤM 14)</t>
  </si>
  <si>
    <t>Kính nhờ Thầy/Cô tại các phường đang để màu đỏ hoặc nền vàng liên hệ em Trần Lan (ĐT 0936013363) để hoàn thiện kể hoạch.</t>
  </si>
  <si>
    <t>Link họp online 14.00 17/7/2026:</t>
  </si>
  <si>
    <r>
      <rPr>
        <b/>
        <sz val="11"/>
        <color rgb="FFFF0000"/>
        <rFont val="Calibri"/>
      </rPr>
      <t>Ca 1:</t>
    </r>
    <r>
      <rPr>
        <b/>
        <sz val="11"/>
        <color rgb="FF0000FF"/>
        <rFont val="Calibri"/>
      </rPr>
      <t xml:space="preserve"> </t>
    </r>
    <r>
      <rPr>
        <b/>
        <sz val="11"/>
        <color rgb="FF0000FF"/>
        <rFont val="Calibri"/>
      </rPr>
      <t xml:space="preserve">7.30 - 9.00/   </t>
    </r>
    <r>
      <rPr>
        <b/>
        <sz val="11"/>
        <color rgb="FFFF0000"/>
        <rFont val="Calibri"/>
      </rPr>
      <t>Ca 2:</t>
    </r>
    <r>
      <rPr>
        <b/>
        <sz val="11"/>
        <color rgb="FF0000FF"/>
        <rFont val="Calibri"/>
      </rPr>
      <t xml:space="preserve"> 9.30 - 11.00/   </t>
    </r>
    <r>
      <rPr>
        <b/>
        <sz val="11"/>
        <color rgb="FFFF0000"/>
        <rFont val="Calibri"/>
      </rPr>
      <t>Ca 3</t>
    </r>
    <r>
      <rPr>
        <b/>
        <sz val="11"/>
        <color rgb="FF0000FF"/>
        <rFont val="Calibri"/>
      </rPr>
      <t>:</t>
    </r>
    <r>
      <rPr>
        <b/>
        <sz val="11"/>
        <color rgb="FF0000FF"/>
        <rFont val="Calibri"/>
      </rPr>
      <t xml:space="preserve"> 13.30 - 15.00/   </t>
    </r>
    <r>
      <rPr>
        <b/>
        <sz val="11"/>
        <color rgb="FFFF0000"/>
        <rFont val="Calibri"/>
      </rPr>
      <t>Ca 4:</t>
    </r>
    <r>
      <rPr>
        <b/>
        <sz val="11"/>
        <color rgb="FF0000FF"/>
        <rFont val="Calibri"/>
      </rPr>
      <t xml:space="preserve"> 15.30 - 17.00</t>
    </r>
  </si>
  <si>
    <t>Mỗi phòng máy nên để dư 2-3 máy dự phòng</t>
  </si>
  <si>
    <t>Số TT</t>
  </si>
  <si>
    <t>Cụm</t>
  </si>
  <si>
    <t>Xã/Phường</t>
  </si>
  <si>
    <t>Địa điểm khảo sát</t>
  </si>
  <si>
    <t xml:space="preserve">SL thí sinh </t>
  </si>
  <si>
    <t>SL máy sử dụng/ca khảo sát</t>
  </si>
  <si>
    <t>Ý kiến các điểm tổ chức khảo sát</t>
  </si>
  <si>
    <t>Link nhóm  hỗ trợ FSEL  (sẽ gửi link trước 18.00 ngày 20/7/26)</t>
  </si>
  <si>
    <t>23/7/2026 (dự phòng)</t>
  </si>
  <si>
    <t>Theo xã/phường</t>
  </si>
  <si>
    <t>Theo điểm khảo sát</t>
  </si>
  <si>
    <t xml:space="preserve">Ca 1 </t>
  </si>
  <si>
    <t>Ca 2</t>
  </si>
  <si>
    <t>Ca 3</t>
  </si>
  <si>
    <t>Ca 4</t>
  </si>
  <si>
    <t>7.30-9.00</t>
  </si>
  <si>
    <t>9.30-11.00</t>
  </si>
  <si>
    <t>13.30-15.00</t>
  </si>
  <si>
    <t>15.30-17.00</t>
  </si>
  <si>
    <t>CỘNG</t>
  </si>
  <si>
    <t>Cụm 1</t>
  </si>
  <si>
    <t>Phường Hoàn Kiếm</t>
  </si>
  <si>
    <t>TH Thăng Long</t>
  </si>
  <si>
    <t>THCS Nguyễn Du</t>
  </si>
  <si>
    <t>Phường Cửa Nam</t>
  </si>
  <si>
    <t>TH Quang Trung</t>
  </si>
  <si>
    <t>THCS Ngô Sĩ Liên</t>
  </si>
  <si>
    <t>Phường Văn Miếu Quốc Tử Giám</t>
  </si>
  <si>
    <t>TH Văn Chương</t>
  </si>
  <si>
    <t>THCS Lý Thường Kiệt</t>
  </si>
  <si>
    <t>Phường Hồng Hà</t>
  </si>
  <si>
    <t>TH Nhật Tân</t>
  </si>
  <si>
    <t>THCS Chương Dương</t>
  </si>
  <si>
    <t>Cụm 2</t>
  </si>
  <si>
    <t>Phường Bạch Mai</t>
  </si>
  <si>
    <t>TH Quỳnh Mai</t>
  </si>
  <si>
    <t>THCS Hà Huy Tập</t>
  </si>
  <si>
    <t>Phường Hai Bà Trưng</t>
  </si>
  <si>
    <t>TH Tây Sơn</t>
  </si>
  <si>
    <t>THCS Lê Ngọc Hân</t>
  </si>
  <si>
    <t>Phường Vĩnh Tuy</t>
  </si>
  <si>
    <t>TH Võ Thị Sáu</t>
  </si>
  <si>
    <t>THCS Mai Động</t>
  </si>
  <si>
    <t>Cụm 3</t>
  </si>
  <si>
    <t>Phường Ba Đình</t>
  </si>
  <si>
    <t>THCS Nguyễn Công Trứ</t>
  </si>
  <si>
    <t>TH Việt Nam- CuBa</t>
  </si>
  <si>
    <t>Thêm 5 GV THCS Mạc Đĩnh Chi</t>
  </si>
  <si>
    <t>Phường Giảng Võ</t>
  </si>
  <si>
    <t>TH Thành Công B</t>
  </si>
  <si>
    <t>THCS Phan Chu Trinh</t>
  </si>
  <si>
    <t>Trường có 40 máy có tai nghe</t>
  </si>
  <si>
    <t>Phường Ngọc Hà</t>
  </si>
  <si>
    <t>TH Đại Yên</t>
  </si>
  <si>
    <t>THCS Ba Đình</t>
  </si>
  <si>
    <t>Cụm 4</t>
  </si>
  <si>
    <t>Phường Nghĩa Đô</t>
  </si>
  <si>
    <t>THCS Nghĩa Tân</t>
  </si>
  <si>
    <t>TH Nghĩa Đô</t>
  </si>
  <si>
    <t>Phường Tây Hồ</t>
  </si>
  <si>
    <t>THCS Chu Văn An</t>
  </si>
  <si>
    <t>THCS Xuân La</t>
  </si>
  <si>
    <t>Phường Phú Thượng</t>
  </si>
  <si>
    <t>TH Phú Thượng</t>
  </si>
  <si>
    <t>THCS Phú Thượng</t>
  </si>
  <si>
    <t>Cụm 5</t>
  </si>
  <si>
    <t>Phường Đống Đa</t>
  </si>
  <si>
    <t>THCS Bế Văn Đàn</t>
  </si>
  <si>
    <t>THCS Thái Thịnh</t>
  </si>
  <si>
    <t>Phường Ô Chợ Dừa</t>
  </si>
  <si>
    <t>Tiểu học Cát Linh</t>
  </si>
  <si>
    <t>THCS Nguyễn Trường Tộ</t>
  </si>
  <si>
    <t>Phường Kim Liên</t>
  </si>
  <si>
    <t xml:space="preserve">THCS Khương Thượng </t>
  </si>
  <si>
    <t xml:space="preserve">THCS Phương Mai </t>
  </si>
  <si>
    <t>Phường Long Biên</t>
  </si>
  <si>
    <t>TH Long Biên</t>
  </si>
  <si>
    <t>THCS Long Biên</t>
  </si>
  <si>
    <t>Cụm 6</t>
  </si>
  <si>
    <t>Phường Cầu Giấy</t>
  </si>
  <si>
    <t>Tiểu học Dịch Vọng B</t>
  </si>
  <si>
    <t>THCS Dịch Vọng</t>
  </si>
  <si>
    <t>Phường Yên Hoà</t>
  </si>
  <si>
    <t>THCS Trần Duy Hưng</t>
  </si>
  <si>
    <t>THCS Cầu Giấy</t>
  </si>
  <si>
    <t>Cụm 7</t>
  </si>
  <si>
    <t>Phường Thanh Xuân</t>
  </si>
  <si>
    <t>THCS Thanh Xuân</t>
  </si>
  <si>
    <t>THCS Thanh Xuân Trung</t>
  </si>
  <si>
    <t>Phường Phương Liệt</t>
  </si>
  <si>
    <t>TH Khương Mai</t>
  </si>
  <si>
    <t xml:space="preserve"> THCS Khương Mai</t>
  </si>
  <si>
    <t>Phường Khương Đình</t>
  </si>
  <si>
    <t>TH Kim Giang</t>
  </si>
  <si>
    <t>THCS Khương Đình</t>
  </si>
  <si>
    <t>Phường Đại Mỗ</t>
  </si>
  <si>
    <t>Tiểu học Trung Văn</t>
  </si>
  <si>
    <t>Phường Thanh Liệt</t>
  </si>
  <si>
    <t>TH Chu Văn An</t>
  </si>
  <si>
    <t>Cụm 8</t>
  </si>
  <si>
    <t>Phường Vĩnh Hưng</t>
  </si>
  <si>
    <t>TH Vĩnh Tuy</t>
  </si>
  <si>
    <t>Phường Định Công</t>
  </si>
  <si>
    <t>THCS Đại Kim</t>
  </si>
  <si>
    <t>Phường Hoàng Mai</t>
  </si>
  <si>
    <t>TH Thịnh Liệt</t>
  </si>
  <si>
    <t>Phường Tương Mai</t>
  </si>
  <si>
    <t>TH Tân Mai</t>
  </si>
  <si>
    <t>TH Đền Lừ</t>
  </si>
  <si>
    <t>Xã Đại Thanh</t>
  </si>
  <si>
    <t>TH Vĩnh Quỳnh</t>
  </si>
  <si>
    <t>THCS Vĩnh Quỳnh</t>
  </si>
  <si>
    <t>Phường Lĩnh Nam</t>
  </si>
  <si>
    <t>THCS Trần Phú</t>
  </si>
  <si>
    <t>Cụm 9</t>
  </si>
  <si>
    <t>Xã Nam Phù</t>
  </si>
  <si>
    <t>TH Tạ Hoàng Cơ</t>
  </si>
  <si>
    <t>TH Duyên Hà</t>
  </si>
  <si>
    <t>Xã Thanh Trì</t>
  </si>
  <si>
    <t>Tiểu học Vũ Lăng</t>
  </si>
  <si>
    <t>Xã Ngọc Hồi</t>
  </si>
  <si>
    <t>THCS Ngọc Hồi</t>
  </si>
  <si>
    <t>THCS Liên Ninh</t>
  </si>
  <si>
    <t>Phường Yên Sở</t>
  </si>
  <si>
    <t>TH Pháp Vân</t>
  </si>
  <si>
    <t>Phường Hoàng Liệt</t>
  </si>
  <si>
    <t>Cụm 10</t>
  </si>
  <si>
    <t>Phường Đông Ngạc</t>
  </si>
  <si>
    <t>TH Đông Ngạc</t>
  </si>
  <si>
    <t>TH Cổ Nhuế 2A</t>
  </si>
  <si>
    <t>TH Cổ Nhuế 2B</t>
  </si>
  <si>
    <t>TH Thụy Phương</t>
  </si>
  <si>
    <t>Phường Phú Diễn</t>
  </si>
  <si>
    <t>TH Phú Diễn</t>
  </si>
  <si>
    <t>THCS Phú Diễn A</t>
  </si>
  <si>
    <t>Phường Tây Tựu</t>
  </si>
  <si>
    <t>TH Minh Khai A</t>
  </si>
  <si>
    <t>THCS Tây Tựu</t>
  </si>
  <si>
    <t>Phường Thượng Cát</t>
  </si>
  <si>
    <t>TH Nguyễn Thị Minh Khai</t>
  </si>
  <si>
    <t>THCS Nguyễn Thị Minh Khai</t>
  </si>
  <si>
    <t>Phường Xuân Đỉnh</t>
  </si>
  <si>
    <t>THCS Xuân Đỉnh</t>
  </si>
  <si>
    <t>Cụm 11</t>
  </si>
  <si>
    <t>Phường Từ Liêm</t>
  </si>
  <si>
    <t>Phường báo cáo không có điểm thi đáp ứng CSVC -&gt; Các Thầy cô liên hệ các trường bạn để mượn địa điểm thi.</t>
  </si>
  <si>
    <t>Phường Tây Mỗ</t>
  </si>
  <si>
    <t>TH Tây Mỗ 3</t>
  </si>
  <si>
    <t>THCS Nguyễn Quý Đức</t>
  </si>
  <si>
    <t>Phường Xuân Phương</t>
  </si>
  <si>
    <t>THCS Nam Từ Liêm</t>
  </si>
  <si>
    <t>TH Nam Từ Liêm</t>
  </si>
  <si>
    <t>Cụm 12</t>
  </si>
  <si>
    <t>Phường Dương Nội</t>
  </si>
  <si>
    <t>TH Lê Quý Đôn</t>
  </si>
  <si>
    <t>THCS Lê Quý Đôn</t>
  </si>
  <si>
    <t>Phường Hà Đông</t>
  </si>
  <si>
    <t>THCS Lê Lợi</t>
  </si>
  <si>
    <t>TH Vạn Bảo</t>
  </si>
  <si>
    <t>TH Văn Yên</t>
  </si>
  <si>
    <t>TH, THCS &amp; THPT  True North</t>
  </si>
  <si>
    <t>Phường Yên Nghĩa</t>
  </si>
  <si>
    <t>TH Yên Nghĩa (Khu TT)</t>
  </si>
  <si>
    <t>TH Yên Nghĩa (Khu B)</t>
  </si>
  <si>
    <t>Phường Phú Lương</t>
  </si>
  <si>
    <t>THCS Phú Cường</t>
  </si>
  <si>
    <t>TH Phú Cường</t>
  </si>
  <si>
    <t>Phường Kiến Hưng</t>
  </si>
  <si>
    <t>THCS Kiến Hưng</t>
  </si>
  <si>
    <t>THCS Phú La</t>
  </si>
  <si>
    <t>Cụm 13</t>
  </si>
  <si>
    <t>Xã Hoài Đức</t>
  </si>
  <si>
    <t>TH Lý Nam Đế</t>
  </si>
  <si>
    <t xml:space="preserve"> THCS Đức Giang</t>
  </si>
  <si>
    <t>Xã Dương Hoà</t>
  </si>
  <si>
    <t>TH Cát Quế A</t>
  </si>
  <si>
    <t>TH Minh Khai</t>
  </si>
  <si>
    <t>TH Yên Sở</t>
  </si>
  <si>
    <t>THCS Cát Quế A</t>
  </si>
  <si>
    <t>Xã Sơn Đồng</t>
  </si>
  <si>
    <t>THCS Nguyễn Văn Huyên</t>
  </si>
  <si>
    <t>THCS Tiền Yên</t>
  </si>
  <si>
    <t>Xã An Khánh</t>
  </si>
  <si>
    <t>TH Vân Côn</t>
  </si>
  <si>
    <t>TH Đông La</t>
  </si>
  <si>
    <t>Cụm 14</t>
  </si>
  <si>
    <t>Xã Liên Minh</t>
  </si>
  <si>
    <t>THCS Thọ An</t>
  </si>
  <si>
    <t>Trường có 40 máy, khảo sát trong 1 ngày</t>
  </si>
  <si>
    <t>THCS Thọ Xuân</t>
  </si>
  <si>
    <t>Xã Ô Diên</t>
  </si>
  <si>
    <t>TH Tân Lập B</t>
  </si>
  <si>
    <t>THCS Liên Hồng</t>
  </si>
  <si>
    <t>STT</t>
  </si>
  <si>
    <t>Tỉnh/Thành phố</t>
  </si>
  <si>
    <t xml:space="preserve">Phường/Xã </t>
  </si>
  <si>
    <t>Họ và Tên</t>
  </si>
  <si>
    <t>Năm sinh</t>
  </si>
  <si>
    <t>Cấp dạy</t>
  </si>
  <si>
    <t xml:space="preserve">Tên trường </t>
  </si>
  <si>
    <t>Bộ môn giảng dạy</t>
  </si>
  <si>
    <t>Email cá nhân</t>
  </si>
  <si>
    <t>Hà Nội</t>
  </si>
  <si>
    <t>TH</t>
  </si>
  <si>
    <t>Âm nhạc</t>
  </si>
  <si>
    <t>GDTC</t>
  </si>
  <si>
    <t>Nguyễn Thị Hoa</t>
  </si>
  <si>
    <t>Mĩ thuật</t>
  </si>
  <si>
    <t>THCS</t>
  </si>
  <si>
    <t>Ngữ văn</t>
  </si>
  <si>
    <t>Ngữ Văn</t>
  </si>
  <si>
    <t>Toán</t>
  </si>
  <si>
    <t>Lê Thị Hà</t>
  </si>
  <si>
    <t>KHTN</t>
  </si>
  <si>
    <t>Địa lí</t>
  </si>
  <si>
    <t>Lê Thị Phương</t>
  </si>
  <si>
    <t>Trần Quỳnh Anh</t>
  </si>
  <si>
    <t>Lê Thị Nhung</t>
  </si>
  <si>
    <t>Bùi Thị Thu Quỳnh</t>
  </si>
  <si>
    <t>toán</t>
  </si>
  <si>
    <t>Nguyễn Thị Phương</t>
  </si>
  <si>
    <t>Nguyễn Thị Thu Hằng</t>
  </si>
  <si>
    <t>Nguyễn Thùy Dương</t>
  </si>
  <si>
    <t>Nguyễn Phương Thảo</t>
  </si>
  <si>
    <t>Nguyễn Ngọc Huyền</t>
  </si>
  <si>
    <t>Nguyễn Thu Hà</t>
  </si>
  <si>
    <t>Nguyễn Thị Hằng</t>
  </si>
  <si>
    <t>Nguyễn Thị Lan Anh</t>
  </si>
  <si>
    <t>Nguyễn Thị Thu Hương</t>
  </si>
  <si>
    <t>Nguyễn Thị Huyền</t>
  </si>
  <si>
    <t>Nguyễn Thị Minh Huệ</t>
  </si>
  <si>
    <t>Nguyễn Thị Thanh Huyền</t>
  </si>
  <si>
    <t>Trần Thị Hằng Nga</t>
  </si>
  <si>
    <t>Trần Thị Thanh Huyền</t>
  </si>
  <si>
    <t>Nghệ thuật (Âm nhạc)</t>
  </si>
  <si>
    <t>Nguyễn Thị Thu Hà</t>
  </si>
  <si>
    <t>Nguyễn Hồng Hạnh</t>
  </si>
  <si>
    <t>Nguyễn Thị Duyên</t>
  </si>
  <si>
    <t>Nguyễn Thị Nghĩa</t>
  </si>
  <si>
    <t>Nguyễn Thị Giang</t>
  </si>
  <si>
    <t>Văn hóa</t>
  </si>
  <si>
    <t>Văn hoá</t>
  </si>
  <si>
    <t>Nguyễn Thị Hường</t>
  </si>
  <si>
    <t>Nguyễn Thị Hạnh</t>
  </si>
  <si>
    <t>Lê Thị Hồng</t>
  </si>
  <si>
    <t>Nguyễn Thị Hương</t>
  </si>
  <si>
    <t>Nguyễn Thị Minh Châu</t>
  </si>
  <si>
    <t>Lê Thị Huyền</t>
  </si>
  <si>
    <t>Nghệ thuật (Mĩ thuật)</t>
  </si>
  <si>
    <t>Nguyễn Thị Điểm</t>
  </si>
  <si>
    <t>Nguyễn Thị Ngọc Anh</t>
  </si>
  <si>
    <t>LS&amp;ĐL</t>
  </si>
  <si>
    <t>Nguyễn Thị Hoàn</t>
  </si>
  <si>
    <t>Đàm Thị Phượng</t>
  </si>
  <si>
    <t>Nguyễn Thị Tuyết Mai</t>
  </si>
  <si>
    <t>Nguyễn Thị Vân</t>
  </si>
  <si>
    <t>Nguyễn Thị Hảo</t>
  </si>
  <si>
    <t>Nguyễn Thị Linh Chi</t>
  </si>
  <si>
    <t>Nguyễn Minh Châu</t>
  </si>
  <si>
    <t>Nguyễn Thị Minh Hà</t>
  </si>
  <si>
    <t>Nguyễn Thị Ngọc</t>
  </si>
  <si>
    <t>Nguyễn Thị Thu Trang</t>
  </si>
  <si>
    <t>Nguyễn Thị Nga</t>
  </si>
  <si>
    <t>Nguyễn Thị Huế</t>
  </si>
  <si>
    <t>Nguyễn Vân Anh</t>
  </si>
  <si>
    <t>Nguyễn Thị Nhung</t>
  </si>
  <si>
    <t>Sinh học</t>
  </si>
  <si>
    <t>Nguyễn Thị Kim Dung</t>
  </si>
  <si>
    <t>Nguyễn Thị Mến</t>
  </si>
  <si>
    <t>Nguyễn Thị Thúy</t>
  </si>
  <si>
    <t>Phạm Thị Hạnh</t>
  </si>
  <si>
    <t>Nguyễn Thị Oanh</t>
  </si>
  <si>
    <t>Bùi Thị Hương</t>
  </si>
  <si>
    <t>Phạm Thị Thu Hiền</t>
  </si>
  <si>
    <t>Nguyễn Thị Phúc</t>
  </si>
  <si>
    <t>Lê Thị Thu Hương</t>
  </si>
  <si>
    <t>Lê Thị Điệp</t>
  </si>
  <si>
    <t>Trần Thị Nga</t>
  </si>
  <si>
    <t>Nguyễn Thị Tuyết</t>
  </si>
  <si>
    <t>Nguyễn Thị Dung</t>
  </si>
  <si>
    <t>Lê Thị Hiền</t>
  </si>
  <si>
    <t>Nguyễn Thị Ngân</t>
  </si>
  <si>
    <t>Hoàng Thị Thu Phương</t>
  </si>
  <si>
    <t>Nguyễn Thị Hợp</t>
  </si>
  <si>
    <t>Nguyễn Thị Kim Oanh</t>
  </si>
  <si>
    <t>Lê Thị Mai</t>
  </si>
  <si>
    <t>Nguyễn Thị Thu Trà</t>
  </si>
  <si>
    <t>Nguyễn Việt Hà</t>
  </si>
  <si>
    <t>Đào Thị Vân Anh</t>
  </si>
  <si>
    <t>Nguyễn Thị Thanh Hoa</t>
  </si>
  <si>
    <t>Phạm Thị Quyên</t>
  </si>
  <si>
    <t>Nguyễn Thị Thương</t>
  </si>
  <si>
    <t>Vũ Thị Vân</t>
  </si>
  <si>
    <t>Nguyễn Thị Minh Hải</t>
  </si>
  <si>
    <t>Đào Thị Nga</t>
  </si>
  <si>
    <t>Phạm Thị Duyên</t>
  </si>
  <si>
    <t>Đỗ Phương Thảo</t>
  </si>
  <si>
    <t>KHTN, Toán</t>
  </si>
  <si>
    <t>Hoàng Thị Thu Hương</t>
  </si>
  <si>
    <t>Nguyễn Thị Tám</t>
  </si>
  <si>
    <t>Phạm Thị Tuyết Lan</t>
  </si>
  <si>
    <t>Nguyễn Thị Mùi</t>
  </si>
  <si>
    <t>Nguyễn Mỹ Duyên</t>
  </si>
  <si>
    <t>Nguyễn Hồng Hải</t>
  </si>
  <si>
    <t>Trần Thị Trang</t>
  </si>
  <si>
    <t>Hoàng Thị Hồng Nhung</t>
  </si>
  <si>
    <t>Văn hoá cơ bản</t>
  </si>
  <si>
    <t>Văn hóa cơ bản</t>
  </si>
  <si>
    <t>Phú Lương</t>
  </si>
  <si>
    <t>Trần Thị Minh Hương</t>
  </si>
  <si>
    <t>tranminhhuong218@gmail.com</t>
  </si>
  <si>
    <t>quyenpham1208@gmail.com</t>
  </si>
  <si>
    <t>ha.ntt14089@gmail.com</t>
  </si>
  <si>
    <t>nguyenvananh2594@gmail.com</t>
  </si>
  <si>
    <t>Thphuong1606@gmail.com</t>
  </si>
  <si>
    <t>nga271181@gmail.com</t>
  </si>
  <si>
    <t>Đào Thị Thanh Quyên</t>
  </si>
  <si>
    <t>daothanhquyen164@gmail.com</t>
  </si>
  <si>
    <t>Tưởng Thị Duyên</t>
  </si>
  <si>
    <t>tuongthiduyen2906@gmail.com</t>
  </si>
  <si>
    <t>hang68pc@gmail.com</t>
  </si>
  <si>
    <t>Vương Thị Toàn</t>
  </si>
  <si>
    <t>vuongtoanphunghung@gmail.com</t>
  </si>
  <si>
    <t>Nông Minh Thuý</t>
  </si>
  <si>
    <t>mthuy.nmt@gmail.com</t>
  </si>
  <si>
    <t>nguyenthutra1993@gmail.com</t>
  </si>
  <si>
    <t>ngthihoa1202@gmail.com</t>
  </si>
  <si>
    <t>hoadalat178@gmail.com</t>
  </si>
  <si>
    <t>duyennm.gv@gmail.com</t>
  </si>
  <si>
    <t>nguyenthigiang15011986@gmail.com</t>
  </si>
  <si>
    <t>kimoanhc20@gmail.com</t>
  </si>
  <si>
    <t>huyen94yolo@gmail.com</t>
  </si>
  <si>
    <t>Hà Thu Uyên</t>
  </si>
  <si>
    <t>hathuuyenhmgdth@gmail.com</t>
  </si>
  <si>
    <t>Thuquynh.gvth@gmail.com</t>
  </si>
  <si>
    <t>Bùi Thị Anh</t>
  </si>
  <si>
    <t>anh.bui2203@gmail.com</t>
  </si>
  <si>
    <t>nguyenthingan.gvth@gmail.com</t>
  </si>
  <si>
    <t>Trương Minh Mến</t>
  </si>
  <si>
    <t>tminhmen13110700@gmail.com</t>
  </si>
  <si>
    <t>Vanmaymay1996@gmail.com</t>
  </si>
  <si>
    <t>lediepsphn18@gmail.com</t>
  </si>
  <si>
    <t>nguyenooanh100779gmail.com0355892268</t>
  </si>
  <si>
    <t>Bùi Thị Tiên</t>
  </si>
  <si>
    <t>TH Phú Lương II</t>
  </si>
  <si>
    <t>buitien8894@gmail.com</t>
  </si>
  <si>
    <t>trannga96.sp@gmail.com</t>
  </si>
  <si>
    <t>Trần Thuý Bình</t>
  </si>
  <si>
    <t>tranthuybinh.tt@gmail.com</t>
  </si>
  <si>
    <t>Kimdungnhacvesta@gmail.com</t>
  </si>
  <si>
    <t>hanv.thpl2@gmail.com</t>
  </si>
  <si>
    <t>Ngô Nguyễn Hồng Liên</t>
  </si>
  <si>
    <t>senhong20021994@gmail.com</t>
  </si>
  <si>
    <t>ntmhue08111999@gmail.com</t>
  </si>
  <si>
    <t>nguyenphuongthaom123@gmail.com</t>
  </si>
  <si>
    <t>vuthivan1112k2@gmail.com</t>
  </si>
  <si>
    <t>Cao Thị Thảo</t>
  </si>
  <si>
    <t>caothao12071995@gmail.com</t>
  </si>
  <si>
    <t>Lưu Thị Thùy Liêm</t>
  </si>
  <si>
    <t>thuyliem1991@gmail.com</t>
  </si>
  <si>
    <t>Phạm Thị Thanh Hợi</t>
  </si>
  <si>
    <t>thanhhoi031093@gmail.com</t>
  </si>
  <si>
    <t>muinguyen31@gmail.com</t>
  </si>
  <si>
    <t>Đặng Thu Xuân</t>
  </si>
  <si>
    <t>thuxuanth97@gmail.com</t>
  </si>
  <si>
    <t>huongthang8993@gmail.com</t>
  </si>
  <si>
    <t>ntpphuong09101998@gmail.com</t>
  </si>
  <si>
    <t>nmchau306@gmail.com</t>
  </si>
  <si>
    <t>Damphuong278@gmail.com</t>
  </si>
  <si>
    <t>Ngô Thị Tuyền</t>
  </si>
  <si>
    <t>batoi.mtcn@gmail.com</t>
  </si>
  <si>
    <t>Ngô Như Quỳnh Anh</t>
  </si>
  <si>
    <t>quynhanhngonhu@gmail.com</t>
  </si>
  <si>
    <t>nguyenthingoc260396@gmail.com</t>
  </si>
  <si>
    <t>Bùi Thị Hoa</t>
  </si>
  <si>
    <t>buihoa199301@gmail.com</t>
  </si>
  <si>
    <t>nguyenthihuyen01101981@gmail.com</t>
  </si>
  <si>
    <t>duyenphuluong2@gmail.com</t>
  </si>
  <si>
    <t>chaunguyen041199@gmail.com</t>
  </si>
  <si>
    <t>TH Phú Lương I</t>
  </si>
  <si>
    <t>beo12896@gmail.com</t>
  </si>
  <si>
    <t>hongnhunghoang871@gmail.com</t>
  </si>
  <si>
    <t>Thạc Thị Hằng</t>
  </si>
  <si>
    <t>Hangchoe067@gmail.com</t>
  </si>
  <si>
    <t>Đặng Thị Thanh Bắc</t>
  </si>
  <si>
    <t>thanhbacvp@gmail.com</t>
  </si>
  <si>
    <t>tranquynhanhst95@gmail.com</t>
  </si>
  <si>
    <t>Dương Thị Thanh Hương</t>
  </si>
  <si>
    <t>huongdt8791@gmail.com</t>
  </si>
  <si>
    <t>Phùng Thị Phương</t>
  </si>
  <si>
    <t>phungthinhuphuong99@gmail.com</t>
  </si>
  <si>
    <t>Đặng Thị Bảo</t>
  </si>
  <si>
    <t>Dangthibao97@gmail.com</t>
  </si>
  <si>
    <t>Đào Thị Thuỳ</t>
  </si>
  <si>
    <t>Daothuy2907@gmail.com</t>
  </si>
  <si>
    <t>Phùng Thị Thắng</t>
  </si>
  <si>
    <t>phunglinhcdsp@gmail.com</t>
  </si>
  <si>
    <t>Haivan27041974@gmail.com</t>
  </si>
  <si>
    <t>Huongnguyen28042000@gmail.com</t>
  </si>
  <si>
    <t>Khổng Thị Oanh</t>
  </si>
  <si>
    <t>spkhongoanh@gmail.com</t>
  </si>
  <si>
    <t>nguyenlinhchi2200@gmail.com</t>
  </si>
  <si>
    <t>nguyenngoctieuthoc@gmail.com</t>
  </si>
  <si>
    <t>trangtt.1208@gmail.com</t>
  </si>
  <si>
    <t>lenhung1601@gmail.com</t>
  </si>
  <si>
    <t>huongmon915@gmail.com</t>
  </si>
  <si>
    <t>Chu Thị Thắm</t>
  </si>
  <si>
    <t>TH Phú Lãm</t>
  </si>
  <si>
    <t>chutham10121997@gmail.com</t>
  </si>
  <si>
    <t>Vũ Thảo Nhung</t>
  </si>
  <si>
    <t>sunflower.572094@gmail.com</t>
  </si>
  <si>
    <t>Vũ Thảo Linh</t>
  </si>
  <si>
    <t>linhth952@gmail.com</t>
  </si>
  <si>
    <t>maithuongjenly@gmail.com</t>
  </si>
  <si>
    <t>nganguyen22061996@gmail.com</t>
  </si>
  <si>
    <t>dđuyenuyen0223@gmail.com</t>
  </si>
  <si>
    <t>Nguyễn Thị Hoàng Hà</t>
  </si>
  <si>
    <t>Nguyenthihoangha71@gmail.com</t>
  </si>
  <si>
    <t>Đặng Cẩm Ly</t>
  </si>
  <si>
    <t>camly05072002@gmail.com</t>
  </si>
  <si>
    <t>Tưởng Thị Trang</t>
  </si>
  <si>
    <t>trangthpl.25051996@gmail.com</t>
  </si>
  <si>
    <t>Lê Thị Thược</t>
  </si>
  <si>
    <t>Trabinguyen@gmail.com</t>
  </si>
  <si>
    <t>Nghanhcdsphn@gmail.com</t>
  </si>
  <si>
    <t>huyennt8329@gmail.com</t>
  </si>
  <si>
    <t>buihuongthpl@gmail.com</t>
  </si>
  <si>
    <t>Phạm Văn Kiên</t>
  </si>
  <si>
    <t>kienvkhn@gmail.com</t>
  </si>
  <si>
    <t>tuyet31969@gmail.com</t>
  </si>
  <si>
    <t>haiphulam@gmail.com</t>
  </si>
  <si>
    <t>Đỗ Châu Anh</t>
  </si>
  <si>
    <t>chauanhdo98@gmail.com</t>
  </si>
  <si>
    <t>Trịnh Thị Hảo</t>
  </si>
  <si>
    <t>thaotrinhgv@gmail.com</t>
  </si>
  <si>
    <t>Hoàng Văn Thuỷ</t>
  </si>
  <si>
    <t>hoangthuy86keyboard@gmail.com</t>
  </si>
  <si>
    <t>phtuyetlan.thphulam@gmail.com</t>
  </si>
  <si>
    <t>nguyenthuha112016@gmail.com</t>
  </si>
  <si>
    <t>Hoàng Thi Yến</t>
  </si>
  <si>
    <t>hoangyen1772000@gmail.com</t>
  </si>
  <si>
    <t>Quách Thị Bích Mai</t>
  </si>
  <si>
    <t>bichmaii1205@gmail.com</t>
  </si>
  <si>
    <t>Phùng Thị Dinh</t>
  </si>
  <si>
    <t>trunghinh.nguyenkhi@gmail.com</t>
  </si>
  <si>
    <t>Lê Thành Tâm</t>
  </si>
  <si>
    <t>lethanhtam4875@gmail.com</t>
  </si>
  <si>
    <t>Hàn Thị Cẩm Tú</t>
  </si>
  <si>
    <t>hanthicamtu15111973@gmail.com</t>
  </si>
  <si>
    <t>Hangoc9093@gmail.com</t>
  </si>
  <si>
    <t>LSDL</t>
  </si>
  <si>
    <t>Nguyenhaic2pc@gmail.com</t>
  </si>
  <si>
    <t>Chu Thị Thanh Hà</t>
  </si>
  <si>
    <t>Hathanh689@gmail.com</t>
  </si>
  <si>
    <t>duonganh.nguyen1976@gmail.com</t>
  </si>
  <si>
    <t>Daonga19840907@gmail.com</t>
  </si>
  <si>
    <t>Khoita76@gmail. com</t>
  </si>
  <si>
    <t>biminhtri@gmail.com</t>
  </si>
  <si>
    <t>thanhhoak60c.chem@gmail.com</t>
  </si>
  <si>
    <t>lthong.c2muongte.lcu@moet.edu.vn</t>
  </si>
  <si>
    <t>lethimai1974@gmail.com</t>
  </si>
  <si>
    <t>Đoàn Bích Ngọc</t>
  </si>
  <si>
    <t>bichngocthanhthuy79@gmail.com</t>
  </si>
  <si>
    <t>Vũ Tú Nga</t>
  </si>
  <si>
    <t>vutunga1976@gmail.com</t>
  </si>
  <si>
    <t>lethiphuong270788@gmail.com</t>
  </si>
  <si>
    <t>Đặng Thị Nhàn</t>
  </si>
  <si>
    <t>nhanhoan88@gmail.com</t>
  </si>
  <si>
    <t>nguyenthuy212vy@gmail.com</t>
  </si>
  <si>
    <t>thuanmai68@gmail.com</t>
  </si>
  <si>
    <t>Phan Thị Chinh</t>
  </si>
  <si>
    <t>phanchinh0609@gmail.com</t>
  </si>
  <si>
    <t>Nguyễn Thị Trinh</t>
  </si>
  <si>
    <t>doantuan.ptit@gmail.com</t>
  </si>
  <si>
    <t>nguyennhung407@gmail.com</t>
  </si>
  <si>
    <t>nguyenhoan1603@gmail.com</t>
  </si>
  <si>
    <t>Khangninh2012@gmail.com</t>
  </si>
  <si>
    <t>NT(MT)</t>
  </si>
  <si>
    <t>hoanghuong8891@gmail.com</t>
  </si>
  <si>
    <t>phamthihanh88lc@gmail.com</t>
  </si>
  <si>
    <t>THCS Phú Lãm</t>
  </si>
  <si>
    <t>oanhhung75@gmail.com</t>
  </si>
  <si>
    <t>Đinh Thị Ly</t>
  </si>
  <si>
    <t>dinhthilyhnue@gmail.com</t>
  </si>
  <si>
    <t>giobaycatbui@gmail.com</t>
  </si>
  <si>
    <t>lehuyen81hadong@gmail.com</t>
  </si>
  <si>
    <t>Nguyễn Thị Hoàng Anh</t>
  </si>
  <si>
    <t>nguyenthihoanganh20152016@gmail.com</t>
  </si>
  <si>
    <t>Hoàng Văn Thành</t>
  </si>
  <si>
    <t>Hoangvanthanhtv70@gmail.com</t>
  </si>
  <si>
    <t>Võ Thị Hiền</t>
  </si>
  <si>
    <t>mauthoigian221288@gmail.com</t>
  </si>
  <si>
    <t>hue.c2td@gmail.com</t>
  </si>
  <si>
    <t>Chu Thị Thanh Tâm</t>
  </si>
  <si>
    <t>LS &amp; ĐL</t>
  </si>
  <si>
    <t>chuthithanhtam.164@gmail.com</t>
  </si>
  <si>
    <t>Nguyễn Ngọc Thúy</t>
  </si>
  <si>
    <t>thuyste1212@gmail.com</t>
  </si>
  <si>
    <t>lehuyendhv.96@gmail.com</t>
  </si>
  <si>
    <t>Trần Thị Minh Thảo</t>
  </si>
  <si>
    <t>tranthiminhthao76@gmail.com</t>
  </si>
  <si>
    <t>Ngô Thị Hồng Hạnh</t>
  </si>
  <si>
    <t>honghanh2805@gmail.com</t>
  </si>
  <si>
    <t>Nghệ Thuật ( AN)</t>
  </si>
  <si>
    <t>khunglong1911@gmail.cơm</t>
  </si>
  <si>
    <t>hainamsusu09@gmail.com</t>
  </si>
  <si>
    <t>Quách Thị Mai Hiến</t>
  </si>
  <si>
    <t>hienqtm72@gmail.com</t>
  </si>
  <si>
    <t>Nguyễn Thế Vượng</t>
  </si>
  <si>
    <t>Nghệ thuật (MT)</t>
  </si>
  <si>
    <t>nguyenthevuong1976@gmail.com</t>
  </si>
  <si>
    <t>Nguyễn Đức Học</t>
  </si>
  <si>
    <t>nguyenhocsr@gmail.com</t>
  </si>
  <si>
    <t>trondoiomsung@gmail.com</t>
  </si>
  <si>
    <t>nguyenhop8889@gmail.com</t>
  </si>
  <si>
    <t>lehien1291974@gmail.com</t>
  </si>
  <si>
    <t>Diemnguyen28101970@gmail. Cơm</t>
  </si>
  <si>
    <t>hoangthithuphuongk33khoalichsu@gmail.com</t>
  </si>
  <si>
    <t>THCS Phú Lương</t>
  </si>
  <si>
    <t>ngantungbach76@gmail.com</t>
  </si>
  <si>
    <t>Bùi Công Hải</t>
  </si>
  <si>
    <t>buiconghai8079@gmail.com</t>
  </si>
  <si>
    <t>Nguyennga22194.hnc@gmail.com</t>
  </si>
  <si>
    <t>duongtn312@gmail.com</t>
  </si>
  <si>
    <t>ngocanh161198@gmail.com</t>
  </si>
  <si>
    <t>Lê Thị Thu Hoàn</t>
  </si>
  <si>
    <t>c2thcsphuongtrunghoan@gmail.com</t>
  </si>
  <si>
    <t>Đặng Ngọc Hà</t>
  </si>
  <si>
    <t>ngochacdkt@gmail.com</t>
  </si>
  <si>
    <t>Bùi Thúy Hiền Hòa</t>
  </si>
  <si>
    <t>quan282010@gmail.com</t>
  </si>
  <si>
    <t>Nguyenthitam752293@gmail.com</t>
  </si>
  <si>
    <t>vansp.994@gmail.com</t>
  </si>
  <si>
    <t>hanhxt79@gmail.com</t>
  </si>
  <si>
    <t>Trịnh Thị Thanh Vân</t>
  </si>
  <si>
    <t>trinhthanhvan1989@gmail.com</t>
  </si>
  <si>
    <t>trang.linh.duong06@gmail.com</t>
  </si>
  <si>
    <t>Trịnh Thị Hạnh</t>
  </si>
  <si>
    <t>hanhtrinh012@gmail.com</t>
  </si>
  <si>
    <t>Phạm Thị Chuyên</t>
  </si>
  <si>
    <t>phamchuyen246@gmail.com</t>
  </si>
  <si>
    <t>Nguyễn Quốc Toản</t>
  </si>
  <si>
    <t>Nguyenquoctoan1408@gmail.com</t>
  </si>
  <si>
    <t>Nguyễn Trường Trung</t>
  </si>
  <si>
    <t>Truongtrunghn@gmail.com</t>
  </si>
  <si>
    <t>Nguyễn Thị Hợi</t>
  </si>
  <si>
    <t>nguyenhoi30062009@gmail.com</t>
  </si>
  <si>
    <t>Hoàng Thị Kim Cúc</t>
  </si>
  <si>
    <t>hoangcucttvb@gmai.com</t>
  </si>
  <si>
    <t>nguyenthuy1451992@gmail.com</t>
  </si>
  <si>
    <t>Nguyễn Kim Uyên</t>
  </si>
  <si>
    <t>nguyenkimuyen78@gmai.com</t>
  </si>
  <si>
    <t>Hoàng Thị Hồng Thắm</t>
  </si>
  <si>
    <t>hongtham170912@gmail.com</t>
  </si>
  <si>
    <t>minhha150877@gmail.com</t>
  </si>
  <si>
    <t>thutranghaicuong96@gmail.com</t>
  </si>
  <si>
    <t>Lương Tuyết Thu</t>
  </si>
  <si>
    <t>luongtuyetthu1982@gmail.com</t>
  </si>
  <si>
    <t>Nguyễn Thị Xuân Hoà</t>
  </si>
  <si>
    <t>Xuanhoa21021994@gmail.com</t>
  </si>
  <si>
    <t>ntn151976@gmail.com</t>
  </si>
  <si>
    <t>binhphuong0902@gmail.com</t>
  </si>
  <si>
    <t>thithuhuongnguyen01@gmail.com</t>
  </si>
  <si>
    <t>22/7/2026</t>
  </si>
  <si>
    <r>
      <rPr>
        <u/>
        <sz val="10"/>
        <color rgb="FF1155CC"/>
        <rFont val="Times New Roman"/>
        <family val="1"/>
      </rPr>
      <t>btfnguyenhao1985@gmail.com</t>
    </r>
  </si>
  <si>
    <t>PHỤ LỤC 01</t>
  </si>
  <si>
    <t>DANH SÁCH GIÁO VIÊN PHƯỜNG PHÚ LƯƠNG THAM GIA KHẢO SÁT</t>
  </si>
  <si>
    <t>Điểm khảo sát</t>
  </si>
  <si>
    <t>Ca khảo sát</t>
  </si>
  <si>
    <t>Ngày khảo sát</t>
  </si>
  <si>
    <t>STT ca khảo sát</t>
  </si>
  <si>
    <r>
      <t xml:space="preserve">DANH SÁCH GIÁO VIÊN PHƯỜNG PHÚ LƯƠNG THAM GIA KHẢO SÁT THEO CÁC CA
</t>
    </r>
    <r>
      <rPr>
        <b/>
        <i/>
        <sz val="10"/>
        <color theme="1"/>
        <rFont val="Times New Roman"/>
        <family val="1"/>
      </rPr>
      <t>(Ngày khảo sát 22 tháng 07 năm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</si>
</sst>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5">
    <font>
      <sz val="11"/>
      <color theme="1"/>
      <name val="Calibri"/>
      <scheme val="minor"/>
    </font>
    <font>
      <b/>
      <sz val="13"/>
      <color theme="1"/>
      <name val="Times New Roman"/>
    </font>
    <font>
      <sz val="13"/>
      <color theme="1"/>
      <name val="Times New Roman"/>
    </font>
    <font>
      <sz val="11"/>
      <color theme="1"/>
      <name val="Times New Roman"/>
    </font>
    <font>
      <b/>
      <sz val="11"/>
      <color rgb="FFFF0000"/>
      <name val="Times New Roman"/>
    </font>
    <font>
      <u/>
      <sz val="11"/>
      <color rgb="FF0000FF"/>
      <name val="Times New Roman"/>
    </font>
    <font>
      <sz val="11"/>
      <color rgb="FF0000FF"/>
      <name val="Times New Roman"/>
    </font>
    <font>
      <b/>
      <sz val="15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b/>
      <sz val="11"/>
      <color rgb="FF0000FF"/>
      <name val="Calibri"/>
    </font>
    <font>
      <b/>
      <sz val="13"/>
      <color rgb="FF0000FF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b/>
      <sz val="13"/>
      <color rgb="FFFF0000"/>
      <name val="Calibri"/>
    </font>
    <font>
      <u/>
      <sz val="13"/>
      <color rgb="FFFF0000"/>
      <name val="Calibri"/>
    </font>
    <font>
      <b/>
      <sz val="11"/>
      <color theme="1"/>
      <name val="Calibri"/>
    </font>
    <font>
      <sz val="11"/>
      <name val="Calibri"/>
    </font>
    <font>
      <b/>
      <sz val="11"/>
      <color rgb="FFFF0000"/>
      <name val="Calibri"/>
    </font>
    <font>
      <b/>
      <sz val="11"/>
      <color rgb="FF0000FF"/>
      <name val="Calibri"/>
    </font>
    <font>
      <sz val="11"/>
      <color theme="1"/>
      <name val="Calibri"/>
    </font>
    <font>
      <sz val="10"/>
      <color theme="1"/>
      <name val="Calibri"/>
    </font>
    <font>
      <b/>
      <sz val="13"/>
      <color rgb="FF000000"/>
      <name val="Times New Roman"/>
    </font>
    <font>
      <b/>
      <sz val="12"/>
      <color rgb="FFFF0000"/>
      <name val="Calibri"/>
    </font>
    <font>
      <sz val="13"/>
      <color rgb="FF000000"/>
      <name val="Times New Roman"/>
    </font>
    <font>
      <b/>
      <sz val="13"/>
      <color rgb="FF000000"/>
      <name val="&quot;Times New Roman&quot;"/>
    </font>
    <font>
      <sz val="14"/>
      <color rgb="FF0000FF"/>
      <name val="&quot;Times New Roman&quot;"/>
    </font>
    <font>
      <i/>
      <sz val="14"/>
      <color rgb="FF0000FF"/>
      <name val="&quot;Times New Roman&quot;"/>
    </font>
    <font>
      <sz val="13"/>
      <color rgb="FFFF0000"/>
      <name val="Calibri"/>
    </font>
    <font>
      <sz val="11"/>
      <color rgb="FF000000"/>
      <name val="Calibri"/>
    </font>
    <font>
      <i/>
      <sz val="13"/>
      <color rgb="FFFF0000"/>
      <name val="Calibri"/>
    </font>
    <font>
      <i/>
      <sz val="11"/>
      <color rgb="FF000000"/>
      <name val="Calibri"/>
    </font>
    <font>
      <i/>
      <sz val="13"/>
      <color rgb="FF000000"/>
      <name val="Times New Roman"/>
    </font>
    <font>
      <sz val="13"/>
      <color rgb="FF0000FF"/>
      <name val="Calibri"/>
    </font>
    <font>
      <sz val="14"/>
      <color rgb="FFFF0000"/>
      <name val="&quot;Times New Roman&quot;"/>
    </font>
    <font>
      <b/>
      <i/>
      <sz val="14"/>
      <color rgb="FF0000FF"/>
      <name val="&quot;Times New Roman&quot;"/>
    </font>
    <font>
      <sz val="14"/>
      <color rgb="FF000000"/>
      <name val="&quot;Times New Roman&quot;"/>
    </font>
    <font>
      <sz val="11"/>
      <color rgb="FF0000FF"/>
      <name val="Calibri"/>
    </font>
    <font>
      <i/>
      <sz val="14"/>
      <color rgb="FFFF0000"/>
      <name val="&quot;Times New Roman&quot;"/>
    </font>
    <font>
      <b/>
      <sz val="13"/>
      <color rgb="FF0000FF"/>
      <name val="&quot;Times New Roman&quot;"/>
    </font>
    <font>
      <i/>
      <sz val="14"/>
      <color rgb="FF000000"/>
      <name val="&quot;Times New Roman&quot;"/>
    </font>
    <font>
      <sz val="13"/>
      <color rgb="FFFF0000"/>
      <name val="Times New Roman"/>
    </font>
    <font>
      <i/>
      <sz val="11"/>
      <color rgb="FFFF0000"/>
      <name val="Calibri"/>
    </font>
    <font>
      <i/>
      <sz val="13"/>
      <color rgb="FFFF0000"/>
      <name val="Times New Roman"/>
    </font>
    <font>
      <sz val="11"/>
      <color rgb="FFFF0000"/>
      <name val="Times New Roman"/>
    </font>
    <font>
      <sz val="8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color rgb="FF000000"/>
      <name val="Times New Roman"/>
      <family val="1"/>
    </font>
    <font>
      <u/>
      <sz val="10"/>
      <color rgb="FF0000FF"/>
      <name val="Times New Roman"/>
      <family val="1"/>
    </font>
    <font>
      <u/>
      <sz val="10"/>
      <color rgb="FF1155CC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5B3F86"/>
      </left>
      <right style="thin">
        <color rgb="FF5B3F86"/>
      </right>
      <top style="thin">
        <color rgb="FF5B3F86"/>
      </top>
      <bottom/>
      <diagonal/>
    </border>
    <border>
      <left/>
      <right style="thin">
        <color rgb="FF5B3F86"/>
      </right>
      <top style="thin">
        <color rgb="FF5B3F86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3" fillId="0" borderId="1" xfId="0" quotePrefix="1" applyFont="1" applyBorder="1" applyAlignment="1">
      <alignment wrapText="1"/>
    </xf>
    <xf numFmtId="0" fontId="3" fillId="0" borderId="1" xfId="0" applyFont="1" applyBorder="1"/>
    <xf numFmtId="0" fontId="3" fillId="0" borderId="0" xfId="0" applyFont="1"/>
    <xf numFmtId="0" fontId="8" fillId="0" borderId="0" xfId="0" applyFont="1" applyAlignment="1">
      <alignment horizontal="center"/>
    </xf>
    <xf numFmtId="0" fontId="10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12" fillId="4" borderId="0" xfId="0" applyFont="1" applyFill="1"/>
    <xf numFmtId="0" fontId="13" fillId="4" borderId="0" xfId="0" applyFont="1" applyFill="1" applyAlignment="1">
      <alignment horizontal="left"/>
    </xf>
    <xf numFmtId="0" fontId="13" fillId="4" borderId="0" xfId="0" applyFont="1" applyFill="1"/>
    <xf numFmtId="0" fontId="12" fillId="4" borderId="0" xfId="0" applyFont="1" applyFill="1" applyAlignment="1">
      <alignment horizontal="center"/>
    </xf>
    <xf numFmtId="0" fontId="14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15" fillId="4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0" fontId="12" fillId="0" borderId="0" xfId="0" applyFont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/>
    </xf>
    <xf numFmtId="0" fontId="21" fillId="6" borderId="1" xfId="0" quotePrefix="1" applyFont="1" applyFill="1" applyBorder="1" applyAlignment="1">
      <alignment horizontal="left"/>
    </xf>
    <xf numFmtId="0" fontId="21" fillId="7" borderId="1" xfId="0" quotePrefix="1" applyFont="1" applyFill="1" applyBorder="1" applyAlignment="1">
      <alignment horizontal="left"/>
    </xf>
    <xf numFmtId="0" fontId="21" fillId="7" borderId="1" xfId="0" applyFont="1" applyFill="1" applyBorder="1" applyAlignment="1">
      <alignment horizontal="left"/>
    </xf>
    <xf numFmtId="0" fontId="21" fillId="6" borderId="1" xfId="0" applyFont="1" applyFill="1" applyBorder="1" applyAlignment="1">
      <alignment horizontal="left"/>
    </xf>
    <xf numFmtId="0" fontId="22" fillId="4" borderId="1" xfId="0" applyFont="1" applyFill="1" applyBorder="1" applyAlignment="1">
      <alignment horizontal="center" vertical="top"/>
    </xf>
    <xf numFmtId="0" fontId="22" fillId="4" borderId="1" xfId="0" applyFont="1" applyFill="1" applyBorder="1" applyAlignment="1">
      <alignment horizontal="left"/>
    </xf>
    <xf numFmtId="0" fontId="22" fillId="4" borderId="1" xfId="0" applyFont="1" applyFill="1" applyBorder="1" applyAlignment="1">
      <alignment horizontal="left" wrapText="1"/>
    </xf>
    <xf numFmtId="0" fontId="23" fillId="4" borderId="1" xfId="0" applyFont="1" applyFill="1" applyBorder="1" applyAlignment="1">
      <alignment horizontal="left" vertical="top"/>
    </xf>
    <xf numFmtId="0" fontId="23" fillId="4" borderId="1" xfId="0" applyFont="1" applyFill="1" applyBorder="1" applyAlignment="1">
      <alignment horizontal="center" vertical="top"/>
    </xf>
    <xf numFmtId="0" fontId="24" fillId="8" borderId="1" xfId="0" applyFont="1" applyFill="1" applyBorder="1" applyAlignment="1">
      <alignment horizontal="center" vertical="top"/>
    </xf>
    <xf numFmtId="0" fontId="27" fillId="8" borderId="1" xfId="0" applyFont="1" applyFill="1" applyBorder="1" applyAlignment="1">
      <alignment horizontal="left" vertical="center"/>
    </xf>
    <xf numFmtId="0" fontId="26" fillId="8" borderId="1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left" vertical="top"/>
    </xf>
    <xf numFmtId="0" fontId="28" fillId="8" borderId="1" xfId="0" applyFont="1" applyFill="1" applyBorder="1" applyAlignment="1">
      <alignment horizontal="center" vertical="top" wrapText="1"/>
    </xf>
    <xf numFmtId="0" fontId="29" fillId="8" borderId="1" xfId="0" applyFont="1" applyFill="1" applyBorder="1" applyAlignment="1">
      <alignment horizontal="center" vertical="top"/>
    </xf>
    <xf numFmtId="0" fontId="29" fillId="8" borderId="1" xfId="0" applyFont="1" applyFill="1" applyBorder="1" applyAlignment="1">
      <alignment vertical="top"/>
    </xf>
    <xf numFmtId="0" fontId="27" fillId="8" borderId="1" xfId="0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top"/>
    </xf>
    <xf numFmtId="0" fontId="30" fillId="8" borderId="1" xfId="0" applyFont="1" applyFill="1" applyBorder="1" applyAlignment="1">
      <alignment horizontal="center" vertical="top" wrapText="1"/>
    </xf>
    <xf numFmtId="0" fontId="31" fillId="8" borderId="1" xfId="0" applyFont="1" applyFill="1" applyBorder="1" applyAlignment="1">
      <alignment horizontal="center" vertical="top"/>
    </xf>
    <xf numFmtId="0" fontId="32" fillId="8" borderId="1" xfId="0" applyFont="1" applyFill="1" applyBorder="1" applyAlignment="1">
      <alignment horizontal="center" vertical="top"/>
    </xf>
    <xf numFmtId="0" fontId="32" fillId="8" borderId="1" xfId="0" applyFont="1" applyFill="1" applyBorder="1" applyAlignment="1">
      <alignment horizontal="left"/>
    </xf>
    <xf numFmtId="0" fontId="31" fillId="8" borderId="1" xfId="0" applyFont="1" applyFill="1" applyBorder="1" applyAlignment="1">
      <alignment vertical="top"/>
    </xf>
    <xf numFmtId="0" fontId="24" fillId="8" borderId="1" xfId="0" applyFont="1" applyFill="1" applyBorder="1" applyAlignment="1">
      <alignment horizontal="left"/>
    </xf>
    <xf numFmtId="0" fontId="9" fillId="8" borderId="1" xfId="0" applyFont="1" applyFill="1" applyBorder="1" applyAlignment="1">
      <alignment horizontal="center" vertical="top"/>
    </xf>
    <xf numFmtId="0" fontId="26" fillId="8" borderId="1" xfId="0" applyFont="1" applyFill="1" applyBorder="1" applyAlignment="1">
      <alignment horizontal="left" vertical="center"/>
    </xf>
    <xf numFmtId="0" fontId="26" fillId="8" borderId="2" xfId="0" applyFont="1" applyFill="1" applyBorder="1" applyAlignment="1">
      <alignment horizontal="center" vertical="center"/>
    </xf>
    <xf numFmtId="0" fontId="33" fillId="8" borderId="1" xfId="0" applyFont="1" applyFill="1" applyBorder="1" applyAlignment="1">
      <alignment horizontal="left" vertical="top"/>
    </xf>
    <xf numFmtId="0" fontId="33" fillId="8" borderId="1" xfId="0" applyFont="1" applyFill="1" applyBorder="1" applyAlignment="1">
      <alignment horizontal="center" vertical="top" wrapText="1"/>
    </xf>
    <xf numFmtId="0" fontId="29" fillId="9" borderId="1" xfId="0" applyFont="1" applyFill="1" applyBorder="1" applyAlignment="1">
      <alignment horizontal="center" vertical="top"/>
    </xf>
    <xf numFmtId="0" fontId="26" fillId="8" borderId="1" xfId="0" applyFont="1" applyFill="1" applyBorder="1" applyAlignment="1">
      <alignment vertical="center" wrapText="1"/>
    </xf>
    <xf numFmtId="0" fontId="26" fillId="4" borderId="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left" vertical="center"/>
    </xf>
    <xf numFmtId="0" fontId="28" fillId="8" borderId="1" xfId="0" applyFont="1" applyFill="1" applyBorder="1" applyAlignment="1">
      <alignment horizontal="left" vertical="center"/>
    </xf>
    <xf numFmtId="0" fontId="28" fillId="8" borderId="1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/>
    </xf>
    <xf numFmtId="0" fontId="29" fillId="8" borderId="1" xfId="0" applyFont="1" applyFill="1" applyBorder="1" applyAlignment="1">
      <alignment vertical="center"/>
    </xf>
    <xf numFmtId="0" fontId="29" fillId="9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left" vertical="center"/>
    </xf>
    <xf numFmtId="0" fontId="35" fillId="4" borderId="1" xfId="0" applyFont="1" applyFill="1" applyBorder="1" applyAlignment="1">
      <alignment horizontal="center" vertical="center"/>
    </xf>
    <xf numFmtId="0" fontId="36" fillId="8" borderId="1" xfId="0" applyFont="1" applyFill="1" applyBorder="1" applyAlignment="1">
      <alignment horizontal="left" vertical="center"/>
    </xf>
    <xf numFmtId="0" fontId="36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/>
    </xf>
    <xf numFmtId="0" fontId="37" fillId="8" borderId="1" xfId="0" applyFont="1" applyFill="1" applyBorder="1" applyAlignment="1">
      <alignment horizontal="center" vertical="top"/>
    </xf>
    <xf numFmtId="0" fontId="40" fillId="8" borderId="1" xfId="0" applyFont="1" applyFill="1" applyBorder="1" applyAlignment="1">
      <alignment horizontal="left" vertical="center"/>
    </xf>
    <xf numFmtId="0" fontId="40" fillId="8" borderId="1" xfId="0" applyFont="1" applyFill="1" applyBorder="1" applyAlignment="1">
      <alignment horizontal="center" vertical="center"/>
    </xf>
    <xf numFmtId="0" fontId="38" fillId="8" borderId="1" xfId="0" applyFont="1" applyFill="1" applyBorder="1" applyAlignment="1">
      <alignment horizontal="center" vertical="center"/>
    </xf>
    <xf numFmtId="0" fontId="40" fillId="8" borderId="1" xfId="0" applyFont="1" applyFill="1" applyBorder="1" applyAlignment="1">
      <alignment horizontal="left" vertical="center" wrapText="1"/>
    </xf>
    <xf numFmtId="0" fontId="38" fillId="4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top"/>
    </xf>
    <xf numFmtId="0" fontId="41" fillId="8" borderId="1" xfId="0" applyFont="1" applyFill="1" applyBorder="1" applyAlignment="1">
      <alignment horizontal="left"/>
    </xf>
    <xf numFmtId="0" fontId="42" fillId="8" borderId="1" xfId="0" applyFont="1" applyFill="1" applyBorder="1" applyAlignment="1">
      <alignment horizontal="left" vertical="top"/>
    </xf>
    <xf numFmtId="0" fontId="42" fillId="8" borderId="1" xfId="0" applyFont="1" applyFill="1" applyBorder="1" applyAlignment="1">
      <alignment horizontal="center" vertical="top"/>
    </xf>
    <xf numFmtId="0" fontId="43" fillId="8" borderId="1" xfId="0" applyFont="1" applyFill="1" applyBorder="1" applyAlignment="1">
      <alignment horizontal="left"/>
    </xf>
    <xf numFmtId="0" fontId="46" fillId="0" borderId="14" xfId="0" applyFont="1" applyBorder="1" applyAlignment="1">
      <alignment horizontal="center"/>
    </xf>
    <xf numFmtId="0" fontId="46" fillId="0" borderId="15" xfId="0" applyFont="1" applyBorder="1" applyAlignment="1">
      <alignment horizontal="center"/>
    </xf>
    <xf numFmtId="0" fontId="46" fillId="0" borderId="15" xfId="0" applyFont="1" applyBorder="1" applyAlignment="1">
      <alignment horizontal="left"/>
    </xf>
    <xf numFmtId="0" fontId="47" fillId="0" borderId="0" xfId="0" applyFont="1"/>
    <xf numFmtId="0" fontId="48" fillId="0" borderId="1" xfId="0" applyFont="1" applyBorder="1" applyAlignment="1">
      <alignment horizontal="right"/>
    </xf>
    <xf numFmtId="0" fontId="48" fillId="0" borderId="1" xfId="0" applyFont="1" applyBorder="1" applyAlignment="1">
      <alignment horizontal="left"/>
    </xf>
    <xf numFmtId="0" fontId="48" fillId="0" borderId="1" xfId="0" applyFont="1" applyBorder="1" applyAlignment="1">
      <alignment horizontal="center"/>
    </xf>
    <xf numFmtId="0" fontId="49" fillId="0" borderId="1" xfId="0" applyFont="1" applyBorder="1" applyAlignment="1">
      <alignment horizontal="left"/>
    </xf>
    <xf numFmtId="0" fontId="50" fillId="0" borderId="1" xfId="0" applyFont="1" applyBorder="1" applyAlignment="1">
      <alignment horizontal="left"/>
    </xf>
    <xf numFmtId="0" fontId="47" fillId="0" borderId="0" xfId="0" applyFont="1" applyAlignment="1">
      <alignment horizontal="center"/>
    </xf>
    <xf numFmtId="0" fontId="48" fillId="10" borderId="1" xfId="0" applyFont="1" applyFill="1" applyBorder="1" applyAlignment="1">
      <alignment horizontal="right"/>
    </xf>
    <xf numFmtId="0" fontId="48" fillId="10" borderId="1" xfId="0" applyFont="1" applyFill="1" applyBorder="1" applyAlignment="1">
      <alignment horizontal="left"/>
    </xf>
    <xf numFmtId="0" fontId="48" fillId="10" borderId="1" xfId="0" applyFont="1" applyFill="1" applyBorder="1" applyAlignment="1">
      <alignment horizontal="center"/>
    </xf>
    <xf numFmtId="0" fontId="49" fillId="10" borderId="1" xfId="0" applyFont="1" applyFill="1" applyBorder="1" applyAlignment="1">
      <alignment horizontal="left"/>
    </xf>
    <xf numFmtId="0" fontId="47" fillId="10" borderId="0" xfId="0" applyFont="1" applyFill="1"/>
    <xf numFmtId="0" fontId="1" fillId="0" borderId="0" xfId="0" applyFont="1" applyAlignment="1">
      <alignment horizontal="center"/>
    </xf>
    <xf numFmtId="0" fontId="0" fillId="0" borderId="0" xfId="0"/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/>
    <xf numFmtId="164" fontId="9" fillId="6" borderId="5" xfId="0" applyNumberFormat="1" applyFont="1" applyFill="1" applyBorder="1" applyAlignment="1">
      <alignment horizontal="center"/>
    </xf>
    <xf numFmtId="0" fontId="17" fillId="0" borderId="6" xfId="0" applyFont="1" applyBorder="1"/>
    <xf numFmtId="0" fontId="17" fillId="0" borderId="7" xfId="0" applyFont="1" applyBorder="1"/>
    <xf numFmtId="164" fontId="9" fillId="7" borderId="5" xfId="0" applyNumberFormat="1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 vertical="center"/>
    </xf>
    <xf numFmtId="0" fontId="17" fillId="0" borderId="8" xfId="0" applyFont="1" applyBorder="1"/>
    <xf numFmtId="0" fontId="17" fillId="0" borderId="11" xfId="0" applyFont="1" applyBorder="1"/>
    <xf numFmtId="0" fontId="16" fillId="5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27" fillId="8" borderId="2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7" fillId="0" borderId="9" xfId="0" applyFont="1" applyBorder="1"/>
    <xf numFmtId="0" fontId="17" fillId="0" borderId="12" xfId="0" applyFont="1" applyBorder="1"/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/>
    <xf numFmtId="0" fontId="17" fillId="0" borderId="13" xfId="0" applyFont="1" applyBorder="1"/>
    <xf numFmtId="0" fontId="25" fillId="8" borderId="2" xfId="0" applyFont="1" applyFill="1" applyBorder="1" applyAlignment="1">
      <alignment vertical="center"/>
    </xf>
    <xf numFmtId="0" fontId="26" fillId="8" borderId="2" xfId="0" applyFont="1" applyFill="1" applyBorder="1" applyAlignment="1">
      <alignment horizontal="left" vertical="center" wrapText="1"/>
    </xf>
    <xf numFmtId="0" fontId="26" fillId="8" borderId="2" xfId="0" applyFont="1" applyFill="1" applyBorder="1" applyAlignment="1">
      <alignment vertical="center" wrapText="1"/>
    </xf>
    <xf numFmtId="0" fontId="34" fillId="8" borderId="2" xfId="0" applyFont="1" applyFill="1" applyBorder="1" applyAlignment="1">
      <alignment vertical="center" wrapText="1"/>
    </xf>
    <xf numFmtId="0" fontId="25" fillId="8" borderId="2" xfId="0" applyFont="1" applyFill="1" applyBorder="1" applyAlignment="1">
      <alignment horizontal="left" vertical="center"/>
    </xf>
    <xf numFmtId="0" fontId="26" fillId="8" borderId="2" xfId="0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left" vertical="center" wrapText="1"/>
    </xf>
    <xf numFmtId="0" fontId="40" fillId="8" borderId="2" xfId="0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left" vertical="center" wrapText="1"/>
    </xf>
    <xf numFmtId="0" fontId="39" fillId="8" borderId="2" xfId="0" applyFont="1" applyFill="1" applyBorder="1" applyAlignment="1">
      <alignment vertical="center"/>
    </xf>
    <xf numFmtId="0" fontId="38" fillId="8" borderId="2" xfId="0" applyFont="1" applyFill="1" applyBorder="1" applyAlignment="1">
      <alignment horizontal="center" vertical="center"/>
    </xf>
    <xf numFmtId="0" fontId="36" fillId="8" borderId="2" xfId="0" applyFont="1" applyFill="1" applyBorder="1" applyAlignment="1">
      <alignment horizontal="center" vertical="center"/>
    </xf>
    <xf numFmtId="0" fontId="52" fillId="0" borderId="0" xfId="0" applyFont="1" applyAlignment="1">
      <alignment horizontal="left"/>
    </xf>
    <xf numFmtId="0" fontId="52" fillId="0" borderId="0" xfId="0" applyFont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53" fillId="0" borderId="0" xfId="0" applyFont="1"/>
    <xf numFmtId="0" fontId="47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3" fillId="0" borderId="0" xfId="0" applyFont="1" applyAlignment="1">
      <alignment horizontal="center" wrapText="1"/>
    </xf>
    <xf numFmtId="0" fontId="47" fillId="0" borderId="0" xfId="0" applyFont="1" applyAlignment="1">
      <alignment vertical="center"/>
    </xf>
    <xf numFmtId="0" fontId="46" fillId="0" borderId="14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/>
    </xf>
    <xf numFmtId="0" fontId="46" fillId="0" borderId="15" xfId="0" applyFont="1" applyBorder="1" applyAlignment="1">
      <alignment horizontal="left" vertical="center"/>
    </xf>
    <xf numFmtId="0" fontId="46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et.google.com/dhx-smir-faq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eet.google.com/dhx-smir-faq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tfnguyenhao1985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btfnguyenhao19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6"/>
  <sheetViews>
    <sheetView workbookViewId="0">
      <selection sqref="A1:B1"/>
    </sheetView>
  </sheetViews>
  <sheetFormatPr defaultColWidth="14.42578125" defaultRowHeight="15" customHeight="1"/>
  <cols>
    <col min="1" max="1" width="4.140625" customWidth="1"/>
    <col min="2" max="2" width="55.7109375" customWidth="1"/>
    <col min="3" max="3" width="23.7109375" customWidth="1"/>
    <col min="4" max="4" width="13.28515625" customWidth="1"/>
    <col min="5" max="5" width="25.28515625" customWidth="1"/>
    <col min="6" max="26" width="8.7109375" customWidth="1"/>
  </cols>
  <sheetData>
    <row r="1" spans="1:26" ht="19.5" customHeight="1">
      <c r="A1" s="142" t="s">
        <v>617</v>
      </c>
      <c r="B1" s="142"/>
    </row>
    <row r="2" spans="1:26" ht="23.25" customHeight="1">
      <c r="A2" s="106" t="s">
        <v>0</v>
      </c>
      <c r="B2" s="107"/>
      <c r="C2" s="107"/>
      <c r="D2" s="107"/>
      <c r="E2" s="10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>
      <c r="A5" s="3">
        <v>1</v>
      </c>
      <c r="B5" s="4" t="s">
        <v>6</v>
      </c>
      <c r="C5" s="5" t="s">
        <v>7</v>
      </c>
      <c r="D5" s="6" t="s">
        <v>8</v>
      </c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>
      <c r="A6" s="3">
        <v>2</v>
      </c>
      <c r="B6" s="5" t="s">
        <v>9</v>
      </c>
      <c r="C6" s="5" t="s">
        <v>7</v>
      </c>
      <c r="D6" s="6" t="s">
        <v>8</v>
      </c>
      <c r="E6" s="5" t="s">
        <v>10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>
      <c r="A7" s="3">
        <v>3</v>
      </c>
      <c r="B7" s="6" t="s">
        <v>11</v>
      </c>
      <c r="C7" s="5" t="s">
        <v>7</v>
      </c>
      <c r="D7" s="6" t="s">
        <v>8</v>
      </c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5">
      <c r="A8" s="3">
        <v>4</v>
      </c>
      <c r="B8" s="6" t="s">
        <v>12</v>
      </c>
      <c r="C8" s="6" t="s">
        <v>13</v>
      </c>
      <c r="D8" s="7" t="s">
        <v>14</v>
      </c>
      <c r="E8" s="6" t="s">
        <v>15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>
      <c r="A9" s="3">
        <v>5</v>
      </c>
      <c r="B9" s="6" t="s">
        <v>16</v>
      </c>
      <c r="C9" s="4" t="s">
        <v>17</v>
      </c>
      <c r="D9" s="8" t="s">
        <v>18</v>
      </c>
      <c r="E9" s="9" t="s">
        <v>19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5">
      <c r="A10" s="3">
        <v>6</v>
      </c>
      <c r="B10" s="6" t="s">
        <v>20</v>
      </c>
      <c r="C10" s="6" t="s">
        <v>21</v>
      </c>
      <c r="D10" s="7" t="s">
        <v>22</v>
      </c>
      <c r="E10" s="10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5">
      <c r="A11" s="3">
        <v>7</v>
      </c>
      <c r="B11" s="6" t="s">
        <v>24</v>
      </c>
      <c r="C11" s="6" t="s">
        <v>25</v>
      </c>
      <c r="D11" s="7" t="s">
        <v>26</v>
      </c>
      <c r="E11" s="6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>
      <c r="A12" s="3">
        <v>8</v>
      </c>
      <c r="B12" s="6" t="s">
        <v>28</v>
      </c>
      <c r="C12" s="5" t="s">
        <v>29</v>
      </c>
      <c r="D12" s="11" t="s">
        <v>30</v>
      </c>
      <c r="E12" s="1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5">
      <c r="A13" s="3">
        <v>9</v>
      </c>
      <c r="B13" s="4" t="s">
        <v>31</v>
      </c>
      <c r="C13" s="6" t="s">
        <v>32</v>
      </c>
      <c r="D13" s="6" t="s">
        <v>33</v>
      </c>
      <c r="E13" s="6" t="s">
        <v>34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>
      <c r="A14" s="3">
        <v>10</v>
      </c>
      <c r="B14" s="4" t="s">
        <v>35</v>
      </c>
      <c r="C14" s="6" t="s">
        <v>36</v>
      </c>
      <c r="D14" s="6" t="s">
        <v>37</v>
      </c>
      <c r="E14" s="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5">
      <c r="A15" s="3">
        <v>11</v>
      </c>
      <c r="B15" s="6" t="s">
        <v>38</v>
      </c>
      <c r="C15" s="5" t="s">
        <v>39</v>
      </c>
      <c r="D15" s="6" t="s">
        <v>40</v>
      </c>
      <c r="E15" s="5" t="s">
        <v>41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5">
      <c r="A16" s="3">
        <v>12</v>
      </c>
      <c r="B16" s="6" t="s">
        <v>42</v>
      </c>
      <c r="C16" s="5" t="s">
        <v>43</v>
      </c>
      <c r="D16" s="6" t="s">
        <v>40</v>
      </c>
      <c r="E16" s="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0">
      <c r="A17" s="3">
        <v>13</v>
      </c>
      <c r="B17" s="6" t="s">
        <v>44</v>
      </c>
      <c r="C17" s="5" t="s">
        <v>45</v>
      </c>
      <c r="D17" s="6" t="s">
        <v>46</v>
      </c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>
      <c r="A18" s="13"/>
      <c r="B18" s="13"/>
      <c r="C18" s="13"/>
      <c r="D18" s="13"/>
      <c r="E18" s="1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>
      <c r="A19" s="13"/>
      <c r="B19" s="13"/>
      <c r="C19" s="13"/>
      <c r="D19" s="13"/>
      <c r="E19" s="1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3"/>
      <c r="B20" s="13"/>
      <c r="C20" s="13"/>
      <c r="D20" s="13"/>
      <c r="E20" s="1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13"/>
      <c r="B21" s="13"/>
      <c r="C21" s="13"/>
      <c r="D21" s="13"/>
      <c r="E21" s="1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3"/>
      <c r="B22" s="13"/>
      <c r="C22" s="13"/>
      <c r="D22" s="13"/>
      <c r="E22" s="1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13"/>
      <c r="B23" s="13"/>
      <c r="C23" s="13"/>
      <c r="D23" s="13"/>
      <c r="E23" s="1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13"/>
      <c r="B24" s="13"/>
      <c r="C24" s="13"/>
      <c r="D24" s="13"/>
      <c r="E24" s="1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13"/>
      <c r="B25" s="13"/>
      <c r="C25" s="13"/>
      <c r="D25" s="13"/>
      <c r="E25" s="1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13"/>
      <c r="B26" s="13"/>
      <c r="C26" s="13"/>
      <c r="D26" s="13"/>
      <c r="E26" s="1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13"/>
      <c r="B27" s="13"/>
      <c r="C27" s="13"/>
      <c r="D27" s="13"/>
      <c r="E27" s="1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3"/>
      <c r="B28" s="13"/>
      <c r="C28" s="13"/>
      <c r="D28" s="13"/>
      <c r="E28" s="1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3"/>
      <c r="B29" s="13"/>
      <c r="C29" s="13"/>
      <c r="D29" s="13"/>
      <c r="E29" s="1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3"/>
      <c r="B30" s="13"/>
      <c r="C30" s="13"/>
      <c r="D30" s="13"/>
      <c r="E30" s="1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3"/>
      <c r="B31" s="13"/>
      <c r="C31" s="13"/>
      <c r="D31" s="13"/>
      <c r="E31" s="1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3"/>
      <c r="B32" s="13"/>
      <c r="C32" s="13"/>
      <c r="D32" s="13"/>
      <c r="E32" s="1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2">
    <mergeCell ref="A2:E2"/>
    <mergeCell ref="A1:B1"/>
  </mergeCells>
  <hyperlinks>
    <hyperlink ref="E9" r:id="rId1" xr:uid="{00000000-0004-0000-0000-000000000000}"/>
  </hyperlinks>
  <pageMargins left="0.7" right="0.7" top="0.75" bottom="0.75" header="0" footer="0"/>
  <pageSetup paperSize="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21"/>
  <sheetViews>
    <sheetView workbookViewId="0">
      <pane ySplit="9" topLeftCell="A10" activePane="bottomLeft" state="frozen"/>
      <selection pane="bottomLeft" sqref="A1:B1"/>
    </sheetView>
  </sheetViews>
  <sheetFormatPr defaultColWidth="14.42578125" defaultRowHeight="15" customHeight="1"/>
  <cols>
    <col min="1" max="1" width="6.85546875" customWidth="1"/>
    <col min="2" max="2" width="10" customWidth="1"/>
    <col min="3" max="3" width="16.42578125" customWidth="1"/>
    <col min="4" max="4" width="31" customWidth="1"/>
    <col min="5" max="5" width="11" customWidth="1"/>
    <col min="6" max="6" width="9.5703125" customWidth="1"/>
    <col min="7" max="7" width="8.7109375" customWidth="1"/>
    <col min="8" max="8" width="13.28515625" customWidth="1"/>
    <col min="9" max="9" width="15.140625" customWidth="1"/>
    <col min="10" max="11" width="8.28515625" customWidth="1"/>
    <col min="12" max="12" width="8.140625" customWidth="1"/>
    <col min="13" max="13" width="8.7109375" customWidth="1"/>
    <col min="14" max="15" width="8.28515625" customWidth="1"/>
    <col min="16" max="16" width="9" customWidth="1"/>
    <col min="17" max="18" width="8.28515625" customWidth="1"/>
    <col min="19" max="19" width="10.7109375" customWidth="1"/>
    <col min="20" max="21" width="8.28515625" customWidth="1"/>
  </cols>
  <sheetData>
    <row r="1" spans="1:21" ht="28.5" customHeight="1">
      <c r="A1" s="143" t="s">
        <v>617</v>
      </c>
      <c r="B1" s="143"/>
    </row>
    <row r="2" spans="1:21" ht="21.75" customHeight="1">
      <c r="A2" s="144" t="s">
        <v>47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</row>
    <row r="3" spans="1:21" ht="19.5" customHeight="1">
      <c r="A3" s="15"/>
      <c r="B3" s="16" t="s">
        <v>48</v>
      </c>
      <c r="C3" s="15"/>
      <c r="D3" s="17"/>
      <c r="E3" s="18"/>
      <c r="F3" s="18"/>
      <c r="G3" s="18"/>
      <c r="H3" s="19"/>
      <c r="I3" s="20"/>
      <c r="J3" s="20"/>
      <c r="K3" s="21"/>
      <c r="L3" s="22" t="s">
        <v>49</v>
      </c>
      <c r="M3" s="23"/>
      <c r="N3" s="23"/>
      <c r="O3" s="23"/>
      <c r="P3" s="24" t="s">
        <v>19</v>
      </c>
      <c r="Q3" s="23"/>
      <c r="R3" s="23"/>
      <c r="S3" s="23"/>
      <c r="T3" s="23"/>
      <c r="U3" s="23"/>
    </row>
    <row r="4" spans="1:21" ht="19.5" customHeight="1">
      <c r="A4" s="25"/>
      <c r="B4" s="25"/>
      <c r="C4" s="25" t="s">
        <v>50</v>
      </c>
      <c r="D4" s="26"/>
      <c r="E4" s="27"/>
      <c r="F4" s="27"/>
      <c r="G4" s="27"/>
      <c r="H4" s="28"/>
      <c r="I4" s="29"/>
      <c r="J4" s="29" t="s">
        <v>51</v>
      </c>
      <c r="K4" s="30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ht="15" customHeight="1">
      <c r="A5" s="115" t="s">
        <v>52</v>
      </c>
      <c r="B5" s="115" t="s">
        <v>53</v>
      </c>
      <c r="C5" s="118" t="s">
        <v>54</v>
      </c>
      <c r="D5" s="119" t="s">
        <v>55</v>
      </c>
      <c r="E5" s="108" t="s">
        <v>56</v>
      </c>
      <c r="F5" s="109"/>
      <c r="G5" s="120" t="s">
        <v>57</v>
      </c>
      <c r="H5" s="121" t="s">
        <v>58</v>
      </c>
      <c r="I5" s="122" t="s">
        <v>59</v>
      </c>
      <c r="J5" s="110">
        <v>46224</v>
      </c>
      <c r="K5" s="111"/>
      <c r="L5" s="111"/>
      <c r="M5" s="112"/>
      <c r="N5" s="113">
        <v>46225</v>
      </c>
      <c r="O5" s="111"/>
      <c r="P5" s="111"/>
      <c r="Q5" s="112"/>
      <c r="R5" s="114" t="s">
        <v>60</v>
      </c>
      <c r="S5" s="111"/>
      <c r="T5" s="111"/>
      <c r="U5" s="112"/>
    </row>
    <row r="6" spans="1:21" ht="15" customHeight="1">
      <c r="A6" s="116"/>
      <c r="B6" s="116"/>
      <c r="C6" s="116"/>
      <c r="D6" s="116"/>
      <c r="E6" s="124" t="s">
        <v>61</v>
      </c>
      <c r="F6" s="127" t="s">
        <v>62</v>
      </c>
      <c r="G6" s="116"/>
      <c r="H6" s="116"/>
      <c r="I6" s="116"/>
      <c r="J6" s="31">
        <v>1</v>
      </c>
      <c r="K6" s="31">
        <v>2</v>
      </c>
      <c r="L6" s="31">
        <v>3</v>
      </c>
      <c r="M6" s="31">
        <v>4</v>
      </c>
      <c r="N6" s="32">
        <v>5</v>
      </c>
      <c r="O6" s="32">
        <v>6</v>
      </c>
      <c r="P6" s="32">
        <v>7</v>
      </c>
      <c r="Q6" s="32">
        <v>8</v>
      </c>
      <c r="R6" s="31">
        <v>9</v>
      </c>
      <c r="S6" s="31">
        <v>10</v>
      </c>
      <c r="T6" s="31">
        <v>11</v>
      </c>
      <c r="U6" s="31">
        <v>12</v>
      </c>
    </row>
    <row r="7" spans="1:21" ht="14.25" customHeight="1">
      <c r="A7" s="116"/>
      <c r="B7" s="116"/>
      <c r="C7" s="116"/>
      <c r="D7" s="116"/>
      <c r="E7" s="125"/>
      <c r="F7" s="128"/>
      <c r="G7" s="116"/>
      <c r="H7" s="116"/>
      <c r="I7" s="116"/>
      <c r="J7" s="33" t="s">
        <v>63</v>
      </c>
      <c r="K7" s="33" t="s">
        <v>64</v>
      </c>
      <c r="L7" s="33" t="s">
        <v>65</v>
      </c>
      <c r="M7" s="33" t="s">
        <v>66</v>
      </c>
      <c r="N7" s="34" t="s">
        <v>63</v>
      </c>
      <c r="O7" s="34" t="s">
        <v>64</v>
      </c>
      <c r="P7" s="34" t="s">
        <v>65</v>
      </c>
      <c r="Q7" s="34" t="s">
        <v>66</v>
      </c>
      <c r="R7" s="33" t="s">
        <v>63</v>
      </c>
      <c r="S7" s="33" t="s">
        <v>64</v>
      </c>
      <c r="T7" s="33" t="s">
        <v>65</v>
      </c>
      <c r="U7" s="33" t="s">
        <v>66</v>
      </c>
    </row>
    <row r="8" spans="1:21" ht="15" customHeight="1">
      <c r="A8" s="117"/>
      <c r="B8" s="117"/>
      <c r="C8" s="117"/>
      <c r="D8" s="117"/>
      <c r="E8" s="126"/>
      <c r="F8" s="129"/>
      <c r="G8" s="117"/>
      <c r="H8" s="117"/>
      <c r="I8" s="117"/>
      <c r="J8" s="35" t="s">
        <v>67</v>
      </c>
      <c r="K8" s="35" t="s">
        <v>68</v>
      </c>
      <c r="L8" s="35" t="s">
        <v>69</v>
      </c>
      <c r="M8" s="35" t="s">
        <v>70</v>
      </c>
      <c r="N8" s="36" t="s">
        <v>67</v>
      </c>
      <c r="O8" s="36" t="s">
        <v>68</v>
      </c>
      <c r="P8" s="36" t="s">
        <v>69</v>
      </c>
      <c r="Q8" s="37" t="s">
        <v>70</v>
      </c>
      <c r="R8" s="35" t="s">
        <v>67</v>
      </c>
      <c r="S8" s="35" t="s">
        <v>68</v>
      </c>
      <c r="T8" s="35" t="s">
        <v>69</v>
      </c>
      <c r="U8" s="38" t="s">
        <v>70</v>
      </c>
    </row>
    <row r="9" spans="1:21" ht="16.5">
      <c r="A9" s="39"/>
      <c r="B9" s="40"/>
      <c r="C9" s="41" t="s">
        <v>71</v>
      </c>
      <c r="D9" s="42"/>
      <c r="E9" s="43">
        <f>SUM(E10:E121)</f>
        <v>13912</v>
      </c>
      <c r="F9" s="43"/>
      <c r="G9" s="43"/>
      <c r="H9" s="42"/>
      <c r="I9" s="43"/>
      <c r="J9" s="43">
        <f t="shared" ref="J9:U9" si="0">SUM(J10:J121)</f>
        <v>2157</v>
      </c>
      <c r="K9" s="43">
        <f t="shared" si="0"/>
        <v>2155</v>
      </c>
      <c r="L9" s="43">
        <f t="shared" si="0"/>
        <v>1810</v>
      </c>
      <c r="M9" s="43">
        <f t="shared" si="0"/>
        <v>1490</v>
      </c>
      <c r="N9" s="43">
        <f t="shared" si="0"/>
        <v>1650</v>
      </c>
      <c r="O9" s="43">
        <f t="shared" si="0"/>
        <v>1475</v>
      </c>
      <c r="P9" s="43">
        <f t="shared" si="0"/>
        <v>916</v>
      </c>
      <c r="Q9" s="43">
        <f t="shared" si="0"/>
        <v>433</v>
      </c>
      <c r="R9" s="43">
        <f t="shared" si="0"/>
        <v>39</v>
      </c>
      <c r="S9" s="43">
        <f t="shared" si="0"/>
        <v>0</v>
      </c>
      <c r="T9" s="43">
        <f t="shared" si="0"/>
        <v>0</v>
      </c>
      <c r="U9" s="43">
        <f t="shared" si="0"/>
        <v>0</v>
      </c>
    </row>
    <row r="10" spans="1:21" ht="18.75">
      <c r="A10" s="44">
        <v>1</v>
      </c>
      <c r="B10" s="130" t="s">
        <v>72</v>
      </c>
      <c r="C10" s="131" t="s">
        <v>73</v>
      </c>
      <c r="D10" s="45" t="s">
        <v>74</v>
      </c>
      <c r="E10" s="123">
        <v>336</v>
      </c>
      <c r="F10" s="46">
        <v>206</v>
      </c>
      <c r="G10" s="46">
        <v>30</v>
      </c>
      <c r="H10" s="47"/>
      <c r="I10" s="48"/>
      <c r="J10" s="49">
        <v>28</v>
      </c>
      <c r="K10" s="49">
        <v>28</v>
      </c>
      <c r="L10" s="49">
        <v>28</v>
      </c>
      <c r="M10" s="49">
        <v>28</v>
      </c>
      <c r="N10" s="49">
        <v>28</v>
      </c>
      <c r="O10" s="49">
        <v>28</v>
      </c>
      <c r="P10" s="49">
        <v>28</v>
      </c>
      <c r="Q10" s="49">
        <v>20</v>
      </c>
      <c r="R10" s="49"/>
      <c r="S10" s="50"/>
      <c r="T10" s="50"/>
      <c r="U10" s="50"/>
    </row>
    <row r="11" spans="1:21" ht="18.75">
      <c r="A11" s="44">
        <v>2</v>
      </c>
      <c r="B11" s="116"/>
      <c r="C11" s="117"/>
      <c r="D11" s="45" t="s">
        <v>75</v>
      </c>
      <c r="E11" s="117"/>
      <c r="F11" s="51">
        <v>130</v>
      </c>
      <c r="G11" s="51">
        <v>24</v>
      </c>
      <c r="H11" s="52"/>
      <c r="I11" s="53"/>
      <c r="J11" s="54">
        <v>23</v>
      </c>
      <c r="K11" s="54">
        <v>23</v>
      </c>
      <c r="L11" s="54">
        <v>23</v>
      </c>
      <c r="M11" s="54">
        <v>23</v>
      </c>
      <c r="N11" s="54">
        <v>23</v>
      </c>
      <c r="O11" s="54">
        <v>15</v>
      </c>
      <c r="P11" s="55"/>
      <c r="Q11" s="56"/>
      <c r="R11" s="54"/>
      <c r="S11" s="57"/>
      <c r="T11" s="57"/>
      <c r="U11" s="57"/>
    </row>
    <row r="12" spans="1:21" ht="18.75">
      <c r="A12" s="44">
        <v>3</v>
      </c>
      <c r="B12" s="116"/>
      <c r="C12" s="131" t="s">
        <v>76</v>
      </c>
      <c r="D12" s="45" t="s">
        <v>77</v>
      </c>
      <c r="E12" s="123">
        <v>168</v>
      </c>
      <c r="F12" s="51">
        <v>79</v>
      </c>
      <c r="G12" s="51">
        <v>40</v>
      </c>
      <c r="H12" s="47"/>
      <c r="I12" s="48"/>
      <c r="J12" s="49">
        <v>40</v>
      </c>
      <c r="K12" s="49">
        <v>39</v>
      </c>
      <c r="L12" s="49"/>
      <c r="M12" s="49"/>
      <c r="N12" s="49"/>
      <c r="O12" s="49"/>
      <c r="P12" s="44"/>
      <c r="Q12" s="58"/>
      <c r="R12" s="49"/>
      <c r="S12" s="50"/>
      <c r="T12" s="50"/>
      <c r="U12" s="50"/>
    </row>
    <row r="13" spans="1:21" ht="18.75">
      <c r="A13" s="44">
        <v>4</v>
      </c>
      <c r="B13" s="116"/>
      <c r="C13" s="117"/>
      <c r="D13" s="45" t="s">
        <v>78</v>
      </c>
      <c r="E13" s="117"/>
      <c r="F13" s="51">
        <f>21+68</f>
        <v>89</v>
      </c>
      <c r="G13" s="51">
        <v>48</v>
      </c>
      <c r="H13" s="47"/>
      <c r="I13" s="48"/>
      <c r="J13" s="49">
        <v>44</v>
      </c>
      <c r="K13" s="49">
        <v>45</v>
      </c>
      <c r="L13" s="49"/>
      <c r="M13" s="49"/>
      <c r="N13" s="49"/>
      <c r="O13" s="49"/>
      <c r="P13" s="44"/>
      <c r="Q13" s="58"/>
      <c r="R13" s="49"/>
      <c r="S13" s="50"/>
      <c r="T13" s="50"/>
      <c r="U13" s="50"/>
    </row>
    <row r="14" spans="1:21" ht="24" customHeight="1">
      <c r="A14" s="44">
        <v>5</v>
      </c>
      <c r="B14" s="116"/>
      <c r="C14" s="131" t="s">
        <v>79</v>
      </c>
      <c r="D14" s="45" t="s">
        <v>80</v>
      </c>
      <c r="E14" s="123">
        <v>88</v>
      </c>
      <c r="F14" s="51">
        <v>38</v>
      </c>
      <c r="G14" s="51">
        <v>34</v>
      </c>
      <c r="H14" s="47"/>
      <c r="I14" s="48"/>
      <c r="J14" s="49">
        <v>19</v>
      </c>
      <c r="K14" s="49">
        <v>19</v>
      </c>
      <c r="L14" s="49"/>
      <c r="M14" s="49"/>
      <c r="N14" s="49"/>
      <c r="O14" s="49"/>
      <c r="P14" s="44"/>
      <c r="Q14" s="58"/>
      <c r="R14" s="49"/>
      <c r="S14" s="50"/>
      <c r="T14" s="50"/>
      <c r="U14" s="50"/>
    </row>
    <row r="15" spans="1:21" ht="27" customHeight="1">
      <c r="A15" s="44">
        <v>6</v>
      </c>
      <c r="B15" s="116"/>
      <c r="C15" s="117"/>
      <c r="D15" s="45" t="s">
        <v>81</v>
      </c>
      <c r="E15" s="117"/>
      <c r="F15" s="51">
        <v>50</v>
      </c>
      <c r="G15" s="51">
        <v>20</v>
      </c>
      <c r="H15" s="47"/>
      <c r="I15" s="48"/>
      <c r="J15" s="49">
        <v>19</v>
      </c>
      <c r="K15" s="49">
        <v>19</v>
      </c>
      <c r="L15" s="49">
        <f>50-38</f>
        <v>12</v>
      </c>
      <c r="M15" s="49"/>
      <c r="N15" s="49"/>
      <c r="O15" s="49"/>
      <c r="P15" s="44"/>
      <c r="Q15" s="58"/>
      <c r="R15" s="49"/>
      <c r="S15" s="50"/>
      <c r="T15" s="50"/>
      <c r="U15" s="50"/>
    </row>
    <row r="16" spans="1:21" ht="18.75">
      <c r="A16" s="44">
        <v>7</v>
      </c>
      <c r="B16" s="116"/>
      <c r="C16" s="131" t="s">
        <v>82</v>
      </c>
      <c r="D16" s="45" t="s">
        <v>83</v>
      </c>
      <c r="E16" s="123">
        <f>F16+F17</f>
        <v>211</v>
      </c>
      <c r="F16" s="51">
        <v>105</v>
      </c>
      <c r="G16" s="51">
        <v>25</v>
      </c>
      <c r="H16" s="47"/>
      <c r="I16" s="48"/>
      <c r="J16" s="49">
        <v>24</v>
      </c>
      <c r="K16" s="49">
        <v>24</v>
      </c>
      <c r="L16" s="49">
        <v>24</v>
      </c>
      <c r="M16" s="49">
        <v>24</v>
      </c>
      <c r="N16" s="49">
        <f>105-96</f>
        <v>9</v>
      </c>
      <c r="O16" s="49"/>
      <c r="P16" s="44"/>
      <c r="Q16" s="58"/>
      <c r="R16" s="49"/>
      <c r="S16" s="50"/>
      <c r="T16" s="50"/>
      <c r="U16" s="50"/>
    </row>
    <row r="17" spans="1:21" ht="18.75">
      <c r="A17" s="44">
        <v>8</v>
      </c>
      <c r="B17" s="117"/>
      <c r="C17" s="117"/>
      <c r="D17" s="45" t="s">
        <v>84</v>
      </c>
      <c r="E17" s="117"/>
      <c r="F17" s="51">
        <v>106</v>
      </c>
      <c r="G17" s="51">
        <v>40</v>
      </c>
      <c r="H17" s="47"/>
      <c r="I17" s="48"/>
      <c r="J17" s="49">
        <v>36</v>
      </c>
      <c r="K17" s="49">
        <v>36</v>
      </c>
      <c r="L17" s="49">
        <v>34</v>
      </c>
      <c r="M17" s="49"/>
      <c r="N17" s="49"/>
      <c r="O17" s="49"/>
      <c r="P17" s="44"/>
      <c r="Q17" s="58"/>
      <c r="R17" s="49"/>
      <c r="S17" s="50"/>
      <c r="T17" s="50"/>
      <c r="U17" s="50"/>
    </row>
    <row r="18" spans="1:21" ht="18.75">
      <c r="A18" s="44">
        <v>9</v>
      </c>
      <c r="B18" s="130" t="s">
        <v>85</v>
      </c>
      <c r="C18" s="132" t="s">
        <v>86</v>
      </c>
      <c r="D18" s="45" t="s">
        <v>87</v>
      </c>
      <c r="E18" s="123">
        <f>F18+F19</f>
        <v>415</v>
      </c>
      <c r="F18" s="51">
        <v>200</v>
      </c>
      <c r="G18" s="51">
        <v>40</v>
      </c>
      <c r="H18" s="47"/>
      <c r="I18" s="48"/>
      <c r="J18" s="49">
        <v>38</v>
      </c>
      <c r="K18" s="49">
        <v>38</v>
      </c>
      <c r="L18" s="49">
        <v>38</v>
      </c>
      <c r="M18" s="49">
        <v>38</v>
      </c>
      <c r="N18" s="49">
        <v>24</v>
      </c>
      <c r="O18" s="49">
        <v>24</v>
      </c>
      <c r="P18" s="44"/>
      <c r="Q18" s="58"/>
      <c r="R18" s="49"/>
      <c r="S18" s="50"/>
      <c r="T18" s="50"/>
      <c r="U18" s="50"/>
    </row>
    <row r="19" spans="1:21" ht="18.75">
      <c r="A19" s="44">
        <v>10</v>
      </c>
      <c r="B19" s="116"/>
      <c r="C19" s="117"/>
      <c r="D19" s="45" t="s">
        <v>88</v>
      </c>
      <c r="E19" s="117"/>
      <c r="F19" s="51">
        <v>215</v>
      </c>
      <c r="G19" s="51">
        <v>48</v>
      </c>
      <c r="H19" s="47"/>
      <c r="I19" s="48"/>
      <c r="J19" s="49">
        <v>45</v>
      </c>
      <c r="K19" s="49">
        <v>45</v>
      </c>
      <c r="L19" s="49">
        <v>45</v>
      </c>
      <c r="M19" s="49">
        <v>45</v>
      </c>
      <c r="N19" s="49">
        <v>35</v>
      </c>
      <c r="O19" s="49"/>
      <c r="P19" s="44"/>
      <c r="Q19" s="58"/>
      <c r="R19" s="49"/>
      <c r="S19" s="50"/>
      <c r="T19" s="50"/>
      <c r="U19" s="50"/>
    </row>
    <row r="20" spans="1:21" ht="18.75">
      <c r="A20" s="44">
        <v>11</v>
      </c>
      <c r="B20" s="116"/>
      <c r="C20" s="132" t="s">
        <v>89</v>
      </c>
      <c r="D20" s="45" t="s">
        <v>90</v>
      </c>
      <c r="E20" s="123">
        <f>SUM(F20:F21)</f>
        <v>394</v>
      </c>
      <c r="F20" s="51">
        <v>225</v>
      </c>
      <c r="G20" s="51">
        <v>30</v>
      </c>
      <c r="H20" s="47"/>
      <c r="I20" s="48"/>
      <c r="J20" s="49">
        <v>28</v>
      </c>
      <c r="K20" s="49">
        <v>28</v>
      </c>
      <c r="L20" s="49">
        <v>28</v>
      </c>
      <c r="M20" s="49">
        <v>28</v>
      </c>
      <c r="N20" s="49">
        <v>28</v>
      </c>
      <c r="O20" s="49">
        <v>28</v>
      </c>
      <c r="P20" s="49">
        <v>28</v>
      </c>
      <c r="Q20" s="49">
        <v>29</v>
      </c>
      <c r="R20" s="49"/>
      <c r="S20" s="50"/>
      <c r="T20" s="50"/>
      <c r="U20" s="50"/>
    </row>
    <row r="21" spans="1:21" ht="18.75">
      <c r="A21" s="44">
        <v>12</v>
      </c>
      <c r="B21" s="116"/>
      <c r="C21" s="117"/>
      <c r="D21" s="45" t="s">
        <v>91</v>
      </c>
      <c r="E21" s="117"/>
      <c r="F21" s="51">
        <v>169</v>
      </c>
      <c r="G21" s="51">
        <v>30</v>
      </c>
      <c r="H21" s="47"/>
      <c r="I21" s="48"/>
      <c r="J21" s="49">
        <v>28</v>
      </c>
      <c r="K21" s="49">
        <v>28</v>
      </c>
      <c r="L21" s="49">
        <v>28</v>
      </c>
      <c r="M21" s="49">
        <v>28</v>
      </c>
      <c r="N21" s="49">
        <v>28</v>
      </c>
      <c r="O21" s="49">
        <v>29</v>
      </c>
      <c r="P21" s="44"/>
      <c r="Q21" s="58"/>
      <c r="R21" s="49"/>
      <c r="S21" s="50"/>
      <c r="T21" s="50"/>
      <c r="U21" s="50"/>
    </row>
    <row r="22" spans="1:21" ht="18.75">
      <c r="A22" s="44">
        <v>13</v>
      </c>
      <c r="B22" s="116"/>
      <c r="C22" s="132" t="s">
        <v>92</v>
      </c>
      <c r="D22" s="45" t="s">
        <v>93</v>
      </c>
      <c r="E22" s="123">
        <v>104</v>
      </c>
      <c r="F22" s="46">
        <v>93</v>
      </c>
      <c r="G22" s="51">
        <v>32</v>
      </c>
      <c r="H22" s="47"/>
      <c r="I22" s="48"/>
      <c r="J22" s="49">
        <v>31</v>
      </c>
      <c r="K22" s="49">
        <v>31</v>
      </c>
      <c r="L22" s="49">
        <v>31</v>
      </c>
      <c r="M22" s="49"/>
      <c r="N22" s="49"/>
      <c r="O22" s="49"/>
      <c r="P22" s="44"/>
      <c r="Q22" s="58"/>
      <c r="R22" s="49"/>
      <c r="S22" s="50"/>
      <c r="T22" s="50"/>
      <c r="U22" s="50"/>
    </row>
    <row r="23" spans="1:21" ht="18.75">
      <c r="A23" s="44">
        <v>14</v>
      </c>
      <c r="B23" s="117"/>
      <c r="C23" s="117"/>
      <c r="D23" s="45" t="s">
        <v>94</v>
      </c>
      <c r="E23" s="117"/>
      <c r="F23" s="51">
        <v>11</v>
      </c>
      <c r="G23" s="51">
        <v>11</v>
      </c>
      <c r="H23" s="47"/>
      <c r="I23" s="48"/>
      <c r="J23" s="49">
        <v>11</v>
      </c>
      <c r="K23" s="49"/>
      <c r="L23" s="49"/>
      <c r="M23" s="49"/>
      <c r="N23" s="49"/>
      <c r="O23" s="49"/>
      <c r="P23" s="44"/>
      <c r="Q23" s="58"/>
      <c r="R23" s="49"/>
      <c r="S23" s="50"/>
      <c r="T23" s="50"/>
      <c r="U23" s="50"/>
    </row>
    <row r="24" spans="1:21" ht="18.75">
      <c r="A24" s="44">
        <v>15</v>
      </c>
      <c r="B24" s="134" t="s">
        <v>95</v>
      </c>
      <c r="C24" s="132" t="s">
        <v>96</v>
      </c>
      <c r="D24" s="45" t="s">
        <v>97</v>
      </c>
      <c r="E24" s="123">
        <f>F24+F25</f>
        <v>196</v>
      </c>
      <c r="F24" s="51">
        <f>109</f>
        <v>109</v>
      </c>
      <c r="G24" s="51">
        <v>56</v>
      </c>
      <c r="H24" s="47"/>
      <c r="I24" s="48"/>
      <c r="J24" s="49">
        <v>55</v>
      </c>
      <c r="K24" s="49">
        <v>54</v>
      </c>
      <c r="L24" s="49"/>
      <c r="M24" s="49"/>
      <c r="N24" s="49"/>
      <c r="O24" s="49"/>
      <c r="P24" s="44"/>
      <c r="Q24" s="58"/>
      <c r="R24" s="49"/>
      <c r="S24" s="50"/>
      <c r="T24" s="50"/>
      <c r="U24" s="50"/>
    </row>
    <row r="25" spans="1:21" ht="18.75">
      <c r="A25" s="44">
        <v>16</v>
      </c>
      <c r="B25" s="116"/>
      <c r="C25" s="117"/>
      <c r="D25" s="45" t="s">
        <v>98</v>
      </c>
      <c r="E25" s="117"/>
      <c r="F25" s="51">
        <f>82+5</f>
        <v>87</v>
      </c>
      <c r="G25" s="51">
        <v>50</v>
      </c>
      <c r="H25" s="47" t="s">
        <v>99</v>
      </c>
      <c r="I25" s="48"/>
      <c r="J25" s="49">
        <v>44</v>
      </c>
      <c r="K25" s="49">
        <v>43</v>
      </c>
      <c r="L25" s="49"/>
      <c r="M25" s="49"/>
      <c r="N25" s="49"/>
      <c r="O25" s="49"/>
      <c r="P25" s="44"/>
      <c r="Q25" s="58"/>
      <c r="R25" s="49"/>
      <c r="S25" s="50"/>
      <c r="T25" s="50"/>
      <c r="U25" s="50"/>
    </row>
    <row r="26" spans="1:21" ht="18.75">
      <c r="A26" s="44">
        <v>17</v>
      </c>
      <c r="B26" s="116"/>
      <c r="C26" s="132" t="s">
        <v>100</v>
      </c>
      <c r="D26" s="45" t="s">
        <v>101</v>
      </c>
      <c r="E26" s="123">
        <f>F26+F27</f>
        <v>465</v>
      </c>
      <c r="F26" s="51">
        <v>180</v>
      </c>
      <c r="G26" s="51">
        <v>35</v>
      </c>
      <c r="H26" s="47"/>
      <c r="I26" s="48"/>
      <c r="J26" s="49">
        <v>30</v>
      </c>
      <c r="K26" s="49">
        <v>30</v>
      </c>
      <c r="L26" s="49">
        <v>30</v>
      </c>
      <c r="M26" s="49">
        <v>30</v>
      </c>
      <c r="N26" s="49">
        <v>30</v>
      </c>
      <c r="O26" s="49">
        <v>30</v>
      </c>
      <c r="P26" s="49"/>
      <c r="Q26" s="49"/>
      <c r="R26" s="49"/>
      <c r="S26" s="50"/>
      <c r="T26" s="50"/>
      <c r="U26" s="50"/>
    </row>
    <row r="27" spans="1:21" ht="18.75">
      <c r="A27" s="44">
        <v>18</v>
      </c>
      <c r="B27" s="116"/>
      <c r="C27" s="117"/>
      <c r="D27" s="45" t="s">
        <v>102</v>
      </c>
      <c r="E27" s="117"/>
      <c r="F27" s="51">
        <v>285</v>
      </c>
      <c r="G27" s="51">
        <v>80</v>
      </c>
      <c r="H27" s="47" t="s">
        <v>103</v>
      </c>
      <c r="I27" s="48"/>
      <c r="J27" s="59">
        <v>40</v>
      </c>
      <c r="K27" s="59">
        <v>40</v>
      </c>
      <c r="L27" s="59">
        <v>40</v>
      </c>
      <c r="M27" s="59">
        <v>40</v>
      </c>
      <c r="N27" s="59">
        <v>40</v>
      </c>
      <c r="O27" s="59">
        <v>40</v>
      </c>
      <c r="P27" s="59">
        <v>40</v>
      </c>
      <c r="Q27" s="59">
        <v>5</v>
      </c>
      <c r="R27" s="49"/>
      <c r="S27" s="50"/>
      <c r="T27" s="50"/>
      <c r="U27" s="50"/>
    </row>
    <row r="28" spans="1:21" ht="18.75">
      <c r="A28" s="44">
        <v>19</v>
      </c>
      <c r="B28" s="116"/>
      <c r="C28" s="132" t="s">
        <v>104</v>
      </c>
      <c r="D28" s="45" t="s">
        <v>105</v>
      </c>
      <c r="E28" s="123">
        <v>216</v>
      </c>
      <c r="F28" s="51">
        <v>157</v>
      </c>
      <c r="G28" s="51">
        <v>68</v>
      </c>
      <c r="H28" s="47"/>
      <c r="I28" s="48"/>
      <c r="J28" s="49">
        <v>55</v>
      </c>
      <c r="K28" s="49">
        <v>55</v>
      </c>
      <c r="L28" s="49">
        <f>157-110</f>
        <v>47</v>
      </c>
      <c r="M28" s="49"/>
      <c r="N28" s="49"/>
      <c r="O28" s="49"/>
      <c r="P28" s="49"/>
      <c r="Q28" s="58"/>
      <c r="R28" s="49"/>
      <c r="S28" s="50"/>
      <c r="T28" s="50"/>
      <c r="U28" s="50"/>
    </row>
    <row r="29" spans="1:21" ht="18.75">
      <c r="A29" s="44">
        <v>20</v>
      </c>
      <c r="B29" s="117"/>
      <c r="C29" s="117"/>
      <c r="D29" s="45" t="s">
        <v>106</v>
      </c>
      <c r="E29" s="117"/>
      <c r="F29" s="51">
        <v>59</v>
      </c>
      <c r="G29" s="51">
        <v>40</v>
      </c>
      <c r="H29" s="47"/>
      <c r="I29" s="48"/>
      <c r="J29" s="49">
        <v>30</v>
      </c>
      <c r="K29" s="49">
        <v>29</v>
      </c>
      <c r="L29" s="49"/>
      <c r="M29" s="49"/>
      <c r="N29" s="49"/>
      <c r="O29" s="49"/>
      <c r="P29" s="44"/>
      <c r="Q29" s="58"/>
      <c r="R29" s="49"/>
      <c r="S29" s="50"/>
      <c r="T29" s="50"/>
      <c r="U29" s="50"/>
    </row>
    <row r="30" spans="1:21" ht="18.75">
      <c r="A30" s="44">
        <v>21</v>
      </c>
      <c r="B30" s="130" t="s">
        <v>107</v>
      </c>
      <c r="C30" s="132" t="s">
        <v>108</v>
      </c>
      <c r="D30" s="45" t="s">
        <v>109</v>
      </c>
      <c r="E30" s="123">
        <v>212</v>
      </c>
      <c r="F30" s="51">
        <v>143</v>
      </c>
      <c r="G30" s="51">
        <v>50</v>
      </c>
      <c r="H30" s="47"/>
      <c r="I30" s="48"/>
      <c r="J30" s="49">
        <v>40</v>
      </c>
      <c r="K30" s="49">
        <v>40</v>
      </c>
      <c r="L30" s="49">
        <v>35</v>
      </c>
      <c r="M30" s="49">
        <f>143-115</f>
        <v>28</v>
      </c>
      <c r="N30" s="49"/>
      <c r="O30" s="49"/>
      <c r="P30" s="44"/>
      <c r="Q30" s="58"/>
      <c r="R30" s="49"/>
      <c r="S30" s="50"/>
      <c r="T30" s="50"/>
      <c r="U30" s="50"/>
    </row>
    <row r="31" spans="1:21" ht="18.75">
      <c r="A31" s="44">
        <v>22</v>
      </c>
      <c r="B31" s="116"/>
      <c r="C31" s="117"/>
      <c r="D31" s="45" t="s">
        <v>110</v>
      </c>
      <c r="E31" s="117"/>
      <c r="F31" s="51">
        <v>69</v>
      </c>
      <c r="G31" s="51">
        <v>35</v>
      </c>
      <c r="H31" s="47"/>
      <c r="I31" s="48"/>
      <c r="J31" s="49">
        <v>35</v>
      </c>
      <c r="K31" s="49">
        <v>34</v>
      </c>
      <c r="L31" s="49"/>
      <c r="M31" s="49"/>
      <c r="N31" s="49"/>
      <c r="O31" s="49"/>
      <c r="P31" s="49"/>
      <c r="Q31" s="49"/>
      <c r="R31" s="49"/>
      <c r="S31" s="49"/>
      <c r="T31" s="50"/>
      <c r="U31" s="50"/>
    </row>
    <row r="32" spans="1:21" ht="18.75">
      <c r="A32" s="44">
        <v>23</v>
      </c>
      <c r="B32" s="116"/>
      <c r="C32" s="132" t="s">
        <v>111</v>
      </c>
      <c r="D32" s="45" t="s">
        <v>112</v>
      </c>
      <c r="E32" s="123">
        <v>276</v>
      </c>
      <c r="F32" s="51">
        <v>156</v>
      </c>
      <c r="G32" s="51">
        <v>40</v>
      </c>
      <c r="H32" s="47"/>
      <c r="I32" s="48"/>
      <c r="J32" s="49">
        <v>39</v>
      </c>
      <c r="K32" s="49">
        <v>39</v>
      </c>
      <c r="L32" s="49">
        <v>39</v>
      </c>
      <c r="M32" s="49">
        <v>39</v>
      </c>
      <c r="N32" s="49"/>
      <c r="O32" s="49"/>
      <c r="P32" s="49"/>
      <c r="Q32" s="49"/>
      <c r="R32" s="49"/>
      <c r="S32" s="49"/>
      <c r="T32" s="50"/>
      <c r="U32" s="50"/>
    </row>
    <row r="33" spans="1:21" ht="18.75">
      <c r="A33" s="44">
        <v>24</v>
      </c>
      <c r="B33" s="116"/>
      <c r="C33" s="117"/>
      <c r="D33" s="45" t="s">
        <v>113</v>
      </c>
      <c r="E33" s="117"/>
      <c r="F33" s="51">
        <v>120</v>
      </c>
      <c r="G33" s="51">
        <v>30</v>
      </c>
      <c r="H33" s="47"/>
      <c r="I33" s="48"/>
      <c r="J33" s="49">
        <v>30</v>
      </c>
      <c r="K33" s="49">
        <v>30</v>
      </c>
      <c r="L33" s="49">
        <v>30</v>
      </c>
      <c r="M33" s="49">
        <v>30</v>
      </c>
      <c r="N33" s="49"/>
      <c r="O33" s="49"/>
      <c r="P33" s="44"/>
      <c r="Q33" s="58"/>
      <c r="R33" s="49"/>
      <c r="S33" s="50"/>
      <c r="T33" s="50"/>
      <c r="U33" s="50"/>
    </row>
    <row r="34" spans="1:21" ht="18.75">
      <c r="A34" s="44">
        <v>25</v>
      </c>
      <c r="B34" s="116"/>
      <c r="C34" s="132" t="s">
        <v>114</v>
      </c>
      <c r="D34" s="45" t="s">
        <v>115</v>
      </c>
      <c r="E34" s="123">
        <f>F34+F35</f>
        <v>87</v>
      </c>
      <c r="F34" s="51">
        <v>39</v>
      </c>
      <c r="G34" s="51">
        <v>23</v>
      </c>
      <c r="H34" s="47"/>
      <c r="I34" s="48"/>
      <c r="J34" s="49"/>
      <c r="K34" s="49"/>
      <c r="L34" s="49">
        <v>20</v>
      </c>
      <c r="M34" s="49">
        <v>19</v>
      </c>
      <c r="N34" s="49"/>
      <c r="O34" s="49"/>
      <c r="P34" s="44"/>
      <c r="Q34" s="58"/>
      <c r="R34" s="49"/>
      <c r="S34" s="50"/>
      <c r="T34" s="50"/>
      <c r="U34" s="50"/>
    </row>
    <row r="35" spans="1:21" ht="18.75">
      <c r="A35" s="44">
        <v>26</v>
      </c>
      <c r="B35" s="117"/>
      <c r="C35" s="117"/>
      <c r="D35" s="45" t="s">
        <v>116</v>
      </c>
      <c r="E35" s="117"/>
      <c r="F35" s="51">
        <v>48</v>
      </c>
      <c r="G35" s="51">
        <v>35</v>
      </c>
      <c r="H35" s="52"/>
      <c r="I35" s="53"/>
      <c r="J35" s="54"/>
      <c r="K35" s="54"/>
      <c r="L35" s="54">
        <v>24</v>
      </c>
      <c r="M35" s="54">
        <v>24</v>
      </c>
      <c r="N35" s="54"/>
      <c r="O35" s="54"/>
      <c r="P35" s="55"/>
      <c r="Q35" s="56"/>
      <c r="R35" s="54"/>
      <c r="S35" s="57"/>
      <c r="T35" s="57"/>
      <c r="U35" s="57"/>
    </row>
    <row r="36" spans="1:21" ht="18.75">
      <c r="A36" s="44">
        <v>27</v>
      </c>
      <c r="B36" s="130" t="s">
        <v>117</v>
      </c>
      <c r="C36" s="132" t="s">
        <v>118</v>
      </c>
      <c r="D36" s="45" t="s">
        <v>119</v>
      </c>
      <c r="E36" s="123">
        <v>255</v>
      </c>
      <c r="F36" s="51">
        <f>86+44</f>
        <v>130</v>
      </c>
      <c r="G36" s="51">
        <v>60</v>
      </c>
      <c r="H36" s="47"/>
      <c r="I36" s="48"/>
      <c r="J36" s="49">
        <v>55</v>
      </c>
      <c r="K36" s="49">
        <v>55</v>
      </c>
      <c r="L36" s="49">
        <v>20</v>
      </c>
      <c r="M36" s="49"/>
      <c r="N36" s="49"/>
      <c r="O36" s="49"/>
      <c r="P36" s="44"/>
      <c r="Q36" s="58"/>
      <c r="R36" s="49"/>
      <c r="S36" s="50"/>
      <c r="T36" s="50"/>
      <c r="U36" s="50"/>
    </row>
    <row r="37" spans="1:21" ht="18.75">
      <c r="A37" s="44">
        <v>28</v>
      </c>
      <c r="B37" s="116"/>
      <c r="C37" s="117"/>
      <c r="D37" s="45" t="s">
        <v>120</v>
      </c>
      <c r="E37" s="117"/>
      <c r="F37" s="51">
        <v>125</v>
      </c>
      <c r="G37" s="51">
        <v>60</v>
      </c>
      <c r="H37" s="47"/>
      <c r="I37" s="48"/>
      <c r="J37" s="49">
        <v>55</v>
      </c>
      <c r="K37" s="49">
        <v>55</v>
      </c>
      <c r="L37" s="49">
        <v>15</v>
      </c>
      <c r="M37" s="49"/>
      <c r="N37" s="49"/>
      <c r="O37" s="49"/>
      <c r="P37" s="44"/>
      <c r="Q37" s="58"/>
      <c r="R37" s="49"/>
      <c r="S37" s="50"/>
      <c r="T37" s="50"/>
      <c r="U37" s="50"/>
    </row>
    <row r="38" spans="1:21" ht="18.75">
      <c r="A38" s="44">
        <v>29</v>
      </c>
      <c r="B38" s="116"/>
      <c r="C38" s="132" t="s">
        <v>121</v>
      </c>
      <c r="D38" s="45" t="s">
        <v>122</v>
      </c>
      <c r="E38" s="123">
        <v>196</v>
      </c>
      <c r="F38" s="51">
        <f>196-68</f>
        <v>128</v>
      </c>
      <c r="G38" s="51">
        <v>32</v>
      </c>
      <c r="H38" s="47"/>
      <c r="I38" s="48"/>
      <c r="J38" s="49">
        <v>32</v>
      </c>
      <c r="K38" s="49">
        <v>32</v>
      </c>
      <c r="L38" s="49">
        <v>32</v>
      </c>
      <c r="M38" s="49">
        <v>32</v>
      </c>
      <c r="N38" s="49"/>
      <c r="O38" s="49"/>
      <c r="P38" s="44"/>
      <c r="Q38" s="58"/>
      <c r="R38" s="49"/>
      <c r="S38" s="50"/>
      <c r="T38" s="50"/>
      <c r="U38" s="50"/>
    </row>
    <row r="39" spans="1:21" ht="18.75">
      <c r="A39" s="44">
        <v>30</v>
      </c>
      <c r="B39" s="116"/>
      <c r="C39" s="117"/>
      <c r="D39" s="45" t="s">
        <v>123</v>
      </c>
      <c r="E39" s="117"/>
      <c r="F39" s="51">
        <v>68</v>
      </c>
      <c r="G39" s="51">
        <v>50</v>
      </c>
      <c r="H39" s="47"/>
      <c r="I39" s="48"/>
      <c r="J39" s="49">
        <v>38</v>
      </c>
      <c r="K39" s="49">
        <v>30</v>
      </c>
      <c r="L39" s="49"/>
      <c r="M39" s="49"/>
      <c r="N39" s="49"/>
      <c r="O39" s="49"/>
      <c r="P39" s="49"/>
      <c r="Q39" s="49"/>
      <c r="R39" s="49"/>
      <c r="S39" s="49"/>
      <c r="T39" s="50"/>
      <c r="U39" s="50"/>
    </row>
    <row r="40" spans="1:21" ht="18.75">
      <c r="A40" s="44">
        <v>31</v>
      </c>
      <c r="B40" s="116"/>
      <c r="C40" s="131" t="s">
        <v>124</v>
      </c>
      <c r="D40" s="45" t="s">
        <v>125</v>
      </c>
      <c r="E40" s="123">
        <v>385</v>
      </c>
      <c r="F40" s="51">
        <f>88+39+17</f>
        <v>144</v>
      </c>
      <c r="G40" s="51">
        <v>38</v>
      </c>
      <c r="H40" s="47"/>
      <c r="I40" s="48"/>
      <c r="J40" s="49">
        <v>36</v>
      </c>
      <c r="K40" s="49">
        <v>36</v>
      </c>
      <c r="L40" s="49">
        <v>36</v>
      </c>
      <c r="M40" s="49">
        <v>36</v>
      </c>
      <c r="N40" s="49"/>
      <c r="O40" s="49"/>
      <c r="P40" s="49"/>
      <c r="Q40" s="49"/>
      <c r="R40" s="49"/>
      <c r="S40" s="49"/>
      <c r="T40" s="50"/>
      <c r="U40" s="50"/>
    </row>
    <row r="41" spans="1:21" ht="18.75">
      <c r="A41" s="44">
        <v>32</v>
      </c>
      <c r="B41" s="116"/>
      <c r="C41" s="117"/>
      <c r="D41" s="45" t="s">
        <v>126</v>
      </c>
      <c r="E41" s="117"/>
      <c r="F41" s="51">
        <v>241</v>
      </c>
      <c r="G41" s="51">
        <v>43</v>
      </c>
      <c r="H41" s="47"/>
      <c r="I41" s="48"/>
      <c r="J41" s="49">
        <v>40</v>
      </c>
      <c r="K41" s="49">
        <v>40</v>
      </c>
      <c r="L41" s="49">
        <v>40</v>
      </c>
      <c r="M41" s="49">
        <v>40</v>
      </c>
      <c r="N41" s="49">
        <v>40</v>
      </c>
      <c r="O41" s="49">
        <v>41</v>
      </c>
      <c r="P41" s="49"/>
      <c r="Q41" s="58"/>
      <c r="R41" s="49"/>
      <c r="S41" s="50"/>
      <c r="T41" s="50"/>
      <c r="U41" s="50"/>
    </row>
    <row r="42" spans="1:21" ht="18.75">
      <c r="A42" s="44">
        <v>33</v>
      </c>
      <c r="B42" s="116"/>
      <c r="C42" s="131" t="s">
        <v>127</v>
      </c>
      <c r="D42" s="45" t="s">
        <v>128</v>
      </c>
      <c r="E42" s="123">
        <v>302</v>
      </c>
      <c r="F42" s="51">
        <v>196</v>
      </c>
      <c r="G42" s="51">
        <v>65</v>
      </c>
      <c r="H42" s="47"/>
      <c r="I42" s="48"/>
      <c r="J42" s="49">
        <v>65</v>
      </c>
      <c r="K42" s="49">
        <v>65</v>
      </c>
      <c r="L42" s="49">
        <v>66</v>
      </c>
      <c r="M42" s="49"/>
      <c r="N42" s="49"/>
      <c r="O42" s="50"/>
      <c r="P42" s="49"/>
      <c r="Q42" s="49"/>
      <c r="R42" s="49"/>
      <c r="S42" s="49"/>
      <c r="T42" s="50"/>
      <c r="U42" s="50"/>
    </row>
    <row r="43" spans="1:21" ht="18.75">
      <c r="A43" s="44">
        <v>34</v>
      </c>
      <c r="B43" s="117"/>
      <c r="C43" s="117"/>
      <c r="D43" s="45" t="s">
        <v>129</v>
      </c>
      <c r="E43" s="117"/>
      <c r="F43" s="51">
        <v>106</v>
      </c>
      <c r="G43" s="51">
        <v>22</v>
      </c>
      <c r="H43" s="47"/>
      <c r="I43" s="48"/>
      <c r="J43" s="49">
        <v>22</v>
      </c>
      <c r="K43" s="49">
        <v>21</v>
      </c>
      <c r="L43" s="49">
        <v>21</v>
      </c>
      <c r="M43" s="49">
        <v>21</v>
      </c>
      <c r="N43" s="49">
        <v>21</v>
      </c>
      <c r="O43" s="50"/>
      <c r="P43" s="49"/>
      <c r="Q43" s="49"/>
      <c r="R43" s="49"/>
      <c r="S43" s="49"/>
      <c r="T43" s="50"/>
      <c r="U43" s="50"/>
    </row>
    <row r="44" spans="1:21" ht="18.75">
      <c r="A44" s="44">
        <v>35</v>
      </c>
      <c r="B44" s="130" t="s">
        <v>130</v>
      </c>
      <c r="C44" s="132" t="s">
        <v>131</v>
      </c>
      <c r="D44" s="45" t="s">
        <v>132</v>
      </c>
      <c r="E44" s="123">
        <v>365</v>
      </c>
      <c r="F44" s="51">
        <v>169</v>
      </c>
      <c r="G44" s="51">
        <v>56</v>
      </c>
      <c r="H44" s="47"/>
      <c r="I44" s="48"/>
      <c r="J44" s="49">
        <v>47</v>
      </c>
      <c r="K44" s="49">
        <v>47</v>
      </c>
      <c r="L44" s="49">
        <v>47</v>
      </c>
      <c r="M44" s="49">
        <v>28</v>
      </c>
      <c r="N44" s="49"/>
      <c r="O44" s="50"/>
      <c r="P44" s="49"/>
      <c r="Q44" s="49"/>
      <c r="R44" s="49"/>
      <c r="S44" s="49"/>
      <c r="T44" s="50"/>
      <c r="U44" s="50"/>
    </row>
    <row r="45" spans="1:21" ht="18.75">
      <c r="A45" s="44">
        <v>36</v>
      </c>
      <c r="B45" s="116"/>
      <c r="C45" s="117"/>
      <c r="D45" s="45" t="s">
        <v>133</v>
      </c>
      <c r="E45" s="117"/>
      <c r="F45" s="51">
        <v>196</v>
      </c>
      <c r="G45" s="51">
        <v>76</v>
      </c>
      <c r="H45" s="47"/>
      <c r="I45" s="48"/>
      <c r="J45" s="49">
        <v>70</v>
      </c>
      <c r="K45" s="49">
        <v>70</v>
      </c>
      <c r="L45" s="49">
        <f>196-140</f>
        <v>56</v>
      </c>
      <c r="M45" s="49"/>
      <c r="N45" s="49"/>
      <c r="O45" s="49"/>
      <c r="P45" s="49"/>
      <c r="Q45" s="49"/>
      <c r="R45" s="49"/>
      <c r="S45" s="49"/>
      <c r="T45" s="50"/>
      <c r="U45" s="50"/>
    </row>
    <row r="46" spans="1:21" ht="18.75">
      <c r="A46" s="44">
        <v>37</v>
      </c>
      <c r="B46" s="116"/>
      <c r="C46" s="132" t="s">
        <v>134</v>
      </c>
      <c r="D46" s="45" t="s">
        <v>135</v>
      </c>
      <c r="E46" s="123">
        <v>460</v>
      </c>
      <c r="F46" s="51">
        <f>61+196</f>
        <v>257</v>
      </c>
      <c r="G46" s="51">
        <v>80</v>
      </c>
      <c r="H46" s="47"/>
      <c r="I46" s="48"/>
      <c r="J46" s="49">
        <v>75</v>
      </c>
      <c r="K46" s="49">
        <v>75</v>
      </c>
      <c r="L46" s="49">
        <v>75</v>
      </c>
      <c r="M46" s="49">
        <f>F46-SUM(J46:L46)</f>
        <v>32</v>
      </c>
      <c r="N46" s="49"/>
      <c r="O46" s="49"/>
      <c r="P46" s="49"/>
      <c r="Q46" s="49"/>
      <c r="R46" s="49"/>
      <c r="S46" s="49"/>
      <c r="T46" s="50"/>
      <c r="U46" s="50"/>
    </row>
    <row r="47" spans="1:21" ht="18.75">
      <c r="A47" s="44">
        <v>38</v>
      </c>
      <c r="B47" s="117"/>
      <c r="C47" s="117"/>
      <c r="D47" s="45" t="s">
        <v>136</v>
      </c>
      <c r="E47" s="117"/>
      <c r="F47" s="51">
        <v>203</v>
      </c>
      <c r="G47" s="51">
        <v>86</v>
      </c>
      <c r="H47" s="47"/>
      <c r="I47" s="48"/>
      <c r="J47" s="49">
        <v>82</v>
      </c>
      <c r="K47" s="49">
        <v>82</v>
      </c>
      <c r="L47" s="49">
        <f>203-164</f>
        <v>39</v>
      </c>
      <c r="M47" s="49"/>
      <c r="N47" s="49"/>
      <c r="O47" s="49"/>
      <c r="P47" s="44"/>
      <c r="Q47" s="58"/>
      <c r="R47" s="49"/>
      <c r="S47" s="50"/>
      <c r="T47" s="50"/>
      <c r="U47" s="50"/>
    </row>
    <row r="48" spans="1:21" ht="18">
      <c r="A48" s="44">
        <v>39</v>
      </c>
      <c r="B48" s="138" t="s">
        <v>137</v>
      </c>
      <c r="C48" s="132" t="s">
        <v>138</v>
      </c>
      <c r="D48" s="60" t="s">
        <v>139</v>
      </c>
      <c r="E48" s="135">
        <v>408</v>
      </c>
      <c r="F48" s="46">
        <v>229</v>
      </c>
      <c r="G48" s="46">
        <v>80</v>
      </c>
      <c r="H48" s="47"/>
      <c r="I48" s="48"/>
      <c r="J48" s="49">
        <v>77</v>
      </c>
      <c r="K48" s="49">
        <v>77</v>
      </c>
      <c r="L48" s="49">
        <v>75</v>
      </c>
      <c r="M48" s="49"/>
      <c r="N48" s="49"/>
      <c r="O48" s="49"/>
      <c r="P48" s="44"/>
      <c r="Q48" s="58"/>
      <c r="R48" s="49"/>
      <c r="S48" s="50"/>
      <c r="T48" s="50"/>
      <c r="U48" s="50"/>
    </row>
    <row r="49" spans="1:21" ht="18">
      <c r="A49" s="44">
        <v>40</v>
      </c>
      <c r="B49" s="116"/>
      <c r="C49" s="117"/>
      <c r="D49" s="60" t="s">
        <v>140</v>
      </c>
      <c r="E49" s="117"/>
      <c r="F49" s="46">
        <v>179</v>
      </c>
      <c r="G49" s="46">
        <v>50</v>
      </c>
      <c r="H49" s="47"/>
      <c r="I49" s="48"/>
      <c r="J49" s="49">
        <v>45</v>
      </c>
      <c r="K49" s="49">
        <v>45</v>
      </c>
      <c r="L49" s="49">
        <v>45</v>
      </c>
      <c r="M49" s="49">
        <v>44</v>
      </c>
      <c r="N49" s="49"/>
      <c r="O49" s="49"/>
      <c r="P49" s="44"/>
      <c r="Q49" s="58"/>
      <c r="R49" s="49"/>
      <c r="S49" s="50"/>
      <c r="T49" s="50"/>
      <c r="U49" s="50"/>
    </row>
    <row r="50" spans="1:21" ht="18.75">
      <c r="A50" s="44">
        <v>41</v>
      </c>
      <c r="B50" s="116"/>
      <c r="C50" s="132" t="s">
        <v>141</v>
      </c>
      <c r="D50" s="45" t="s">
        <v>142</v>
      </c>
      <c r="E50" s="123">
        <f>F50+F51</f>
        <v>100</v>
      </c>
      <c r="F50" s="51">
        <v>69</v>
      </c>
      <c r="G50" s="51">
        <v>25</v>
      </c>
      <c r="H50" s="47"/>
      <c r="I50" s="48"/>
      <c r="J50" s="49">
        <v>23</v>
      </c>
      <c r="K50" s="49">
        <v>23</v>
      </c>
      <c r="L50" s="49">
        <v>23</v>
      </c>
      <c r="M50" s="49"/>
      <c r="N50" s="49"/>
      <c r="O50" s="49"/>
      <c r="P50" s="44"/>
      <c r="Q50" s="58"/>
      <c r="R50" s="49"/>
      <c r="S50" s="50"/>
      <c r="T50" s="50"/>
      <c r="U50" s="50"/>
    </row>
    <row r="51" spans="1:21" ht="18.75">
      <c r="A51" s="44">
        <v>42</v>
      </c>
      <c r="B51" s="116"/>
      <c r="C51" s="117"/>
      <c r="D51" s="45" t="s">
        <v>143</v>
      </c>
      <c r="E51" s="117"/>
      <c r="F51" s="51">
        <v>31</v>
      </c>
      <c r="G51" s="51">
        <v>20</v>
      </c>
      <c r="H51" s="47"/>
      <c r="I51" s="48"/>
      <c r="J51" s="49">
        <v>16</v>
      </c>
      <c r="K51" s="49">
        <v>15</v>
      </c>
      <c r="L51" s="49"/>
      <c r="M51" s="49"/>
      <c r="N51" s="49"/>
      <c r="O51" s="49"/>
      <c r="P51" s="44"/>
      <c r="Q51" s="58"/>
      <c r="R51" s="49"/>
      <c r="S51" s="50"/>
      <c r="T51" s="50"/>
      <c r="U51" s="50"/>
    </row>
    <row r="52" spans="1:21" ht="18.75">
      <c r="A52" s="44">
        <v>43</v>
      </c>
      <c r="B52" s="116"/>
      <c r="C52" s="132" t="s">
        <v>144</v>
      </c>
      <c r="D52" s="45" t="s">
        <v>145</v>
      </c>
      <c r="E52" s="123">
        <v>267</v>
      </c>
      <c r="F52" s="51">
        <v>165</v>
      </c>
      <c r="G52" s="51">
        <v>35</v>
      </c>
      <c r="H52" s="62"/>
      <c r="I52" s="63"/>
      <c r="J52" s="49">
        <v>33</v>
      </c>
      <c r="K52" s="49">
        <v>33</v>
      </c>
      <c r="L52" s="49">
        <v>33</v>
      </c>
      <c r="M52" s="49">
        <v>33</v>
      </c>
      <c r="N52" s="49">
        <v>33</v>
      </c>
      <c r="O52" s="49"/>
      <c r="P52" s="44"/>
      <c r="Q52" s="58"/>
      <c r="R52" s="49"/>
      <c r="S52" s="50"/>
      <c r="T52" s="50"/>
      <c r="U52" s="50"/>
    </row>
    <row r="53" spans="1:21" ht="18.75">
      <c r="A53" s="44">
        <v>44</v>
      </c>
      <c r="B53" s="116"/>
      <c r="C53" s="117"/>
      <c r="D53" s="45" t="s">
        <v>146</v>
      </c>
      <c r="E53" s="117"/>
      <c r="F53" s="51">
        <v>102</v>
      </c>
      <c r="G53" s="51">
        <v>35</v>
      </c>
      <c r="H53" s="62"/>
      <c r="I53" s="63"/>
      <c r="J53" s="49">
        <v>34</v>
      </c>
      <c r="K53" s="49">
        <v>34</v>
      </c>
      <c r="L53" s="49">
        <v>34</v>
      </c>
      <c r="M53" s="49"/>
      <c r="N53" s="49"/>
      <c r="O53" s="49"/>
      <c r="P53" s="44"/>
      <c r="Q53" s="58"/>
      <c r="R53" s="49"/>
      <c r="S53" s="50"/>
      <c r="T53" s="50"/>
      <c r="U53" s="50"/>
    </row>
    <row r="54" spans="1:21" ht="18.75">
      <c r="A54" s="44">
        <v>45</v>
      </c>
      <c r="B54" s="116"/>
      <c r="C54" s="132" t="s">
        <v>147</v>
      </c>
      <c r="D54" s="45" t="s">
        <v>148</v>
      </c>
      <c r="E54" s="123">
        <f>F54+F55</f>
        <v>165</v>
      </c>
      <c r="F54" s="51">
        <v>94</v>
      </c>
      <c r="G54" s="46">
        <v>30</v>
      </c>
      <c r="H54" s="47"/>
      <c r="I54" s="48"/>
      <c r="J54" s="49">
        <v>29</v>
      </c>
      <c r="K54" s="49">
        <v>29</v>
      </c>
      <c r="L54" s="49">
        <v>29</v>
      </c>
      <c r="M54" s="64">
        <v>7</v>
      </c>
      <c r="N54" s="49"/>
      <c r="O54" s="49"/>
      <c r="P54" s="44"/>
      <c r="Q54" s="58"/>
      <c r="R54" s="49"/>
      <c r="S54" s="50"/>
      <c r="T54" s="50"/>
      <c r="U54" s="50"/>
    </row>
    <row r="55" spans="1:21" ht="18.75">
      <c r="A55" s="44">
        <v>46</v>
      </c>
      <c r="B55" s="116"/>
      <c r="C55" s="117"/>
      <c r="D55" s="45" t="s">
        <v>75</v>
      </c>
      <c r="E55" s="117"/>
      <c r="F55" s="51">
        <v>71</v>
      </c>
      <c r="G55" s="46">
        <v>25</v>
      </c>
      <c r="H55" s="47"/>
      <c r="I55" s="48"/>
      <c r="J55" s="49">
        <v>24</v>
      </c>
      <c r="K55" s="49">
        <v>24</v>
      </c>
      <c r="L55" s="49">
        <v>23</v>
      </c>
      <c r="M55" s="49"/>
      <c r="N55" s="49"/>
      <c r="O55" s="49"/>
      <c r="P55" s="44"/>
      <c r="Q55" s="58"/>
      <c r="R55" s="49"/>
      <c r="S55" s="50"/>
      <c r="T55" s="50"/>
      <c r="U55" s="50"/>
    </row>
    <row r="56" spans="1:21" ht="36">
      <c r="A56" s="44">
        <v>47</v>
      </c>
      <c r="B56" s="117"/>
      <c r="C56" s="65" t="s">
        <v>149</v>
      </c>
      <c r="D56" s="60" t="s">
        <v>150</v>
      </c>
      <c r="E56" s="46">
        <v>32</v>
      </c>
      <c r="F56" s="46">
        <v>32</v>
      </c>
      <c r="G56" s="66"/>
      <c r="H56" s="47"/>
      <c r="I56" s="48"/>
      <c r="J56" s="49"/>
      <c r="K56" s="49"/>
      <c r="L56" s="49"/>
      <c r="M56" s="49"/>
      <c r="N56" s="49"/>
      <c r="O56" s="49"/>
      <c r="P56" s="44"/>
      <c r="Q56" s="58"/>
      <c r="R56" s="49"/>
      <c r="S56" s="50"/>
      <c r="T56" s="50"/>
      <c r="U56" s="50"/>
    </row>
    <row r="57" spans="1:21" ht="18.75">
      <c r="A57" s="44">
        <v>48</v>
      </c>
      <c r="B57" s="130" t="s">
        <v>151</v>
      </c>
      <c r="C57" s="132" t="s">
        <v>152</v>
      </c>
      <c r="D57" s="45" t="s">
        <v>153</v>
      </c>
      <c r="E57" s="123">
        <v>407</v>
      </c>
      <c r="F57" s="67"/>
      <c r="G57" s="51">
        <v>42</v>
      </c>
      <c r="H57" s="47"/>
      <c r="I57" s="48"/>
      <c r="J57" s="49"/>
      <c r="K57" s="49"/>
      <c r="L57" s="49"/>
      <c r="M57" s="49"/>
      <c r="N57" s="49"/>
      <c r="O57" s="49"/>
      <c r="P57" s="44"/>
      <c r="Q57" s="58"/>
      <c r="R57" s="49"/>
      <c r="S57" s="50"/>
      <c r="T57" s="50"/>
      <c r="U57" s="50"/>
    </row>
    <row r="58" spans="1:21" ht="18.75">
      <c r="A58" s="44">
        <v>49</v>
      </c>
      <c r="B58" s="116"/>
      <c r="C58" s="117"/>
      <c r="D58" s="68"/>
      <c r="E58" s="117"/>
      <c r="F58" s="67"/>
      <c r="G58" s="67"/>
      <c r="H58" s="47"/>
      <c r="I58" s="48"/>
      <c r="J58" s="49"/>
      <c r="K58" s="49"/>
      <c r="L58" s="49"/>
      <c r="M58" s="49"/>
      <c r="N58" s="49"/>
      <c r="O58" s="49"/>
      <c r="P58" s="44"/>
      <c r="Q58" s="58"/>
      <c r="R58" s="49"/>
      <c r="S58" s="50"/>
      <c r="T58" s="50"/>
      <c r="U58" s="50"/>
    </row>
    <row r="59" spans="1:21" ht="36">
      <c r="A59" s="44">
        <v>50</v>
      </c>
      <c r="B59" s="116"/>
      <c r="C59" s="65" t="s">
        <v>154</v>
      </c>
      <c r="D59" s="45" t="s">
        <v>155</v>
      </c>
      <c r="E59" s="51">
        <v>251</v>
      </c>
      <c r="F59" s="51">
        <v>251</v>
      </c>
      <c r="G59" s="51">
        <v>72</v>
      </c>
      <c r="H59" s="47"/>
      <c r="I59" s="48"/>
      <c r="J59" s="49"/>
      <c r="K59" s="49"/>
      <c r="L59" s="49"/>
      <c r="M59" s="49"/>
      <c r="N59" s="49">
        <v>70</v>
      </c>
      <c r="O59" s="49">
        <v>70</v>
      </c>
      <c r="P59" s="44">
        <v>70</v>
      </c>
      <c r="Q59" s="44">
        <v>41</v>
      </c>
      <c r="R59" s="49"/>
      <c r="S59" s="50"/>
      <c r="T59" s="50"/>
      <c r="U59" s="50"/>
    </row>
    <row r="60" spans="1:21" ht="36">
      <c r="A60" s="44">
        <v>51</v>
      </c>
      <c r="B60" s="116"/>
      <c r="C60" s="65" t="s">
        <v>156</v>
      </c>
      <c r="D60" s="45" t="s">
        <v>157</v>
      </c>
      <c r="E60" s="51">
        <v>243</v>
      </c>
      <c r="F60" s="51">
        <v>243</v>
      </c>
      <c r="G60" s="51">
        <v>30</v>
      </c>
      <c r="H60" s="47"/>
      <c r="I60" s="48"/>
      <c r="J60" s="49">
        <v>28</v>
      </c>
      <c r="K60" s="49">
        <v>28</v>
      </c>
      <c r="L60" s="49">
        <v>28</v>
      </c>
      <c r="M60" s="49">
        <v>28</v>
      </c>
      <c r="N60" s="49">
        <v>28</v>
      </c>
      <c r="O60" s="49">
        <v>28</v>
      </c>
      <c r="P60" s="49">
        <v>28</v>
      </c>
      <c r="Q60" s="49">
        <v>28</v>
      </c>
      <c r="R60" s="64">
        <v>19</v>
      </c>
      <c r="S60" s="50"/>
      <c r="T60" s="50"/>
      <c r="U60" s="50"/>
    </row>
    <row r="61" spans="1:21" ht="18.75">
      <c r="A61" s="44">
        <v>52</v>
      </c>
      <c r="B61" s="116"/>
      <c r="C61" s="132" t="s">
        <v>158</v>
      </c>
      <c r="D61" s="45" t="s">
        <v>159</v>
      </c>
      <c r="E61" s="123">
        <v>408</v>
      </c>
      <c r="F61" s="51">
        <v>277</v>
      </c>
      <c r="G61" s="51">
        <v>60</v>
      </c>
      <c r="H61" s="47"/>
      <c r="I61" s="48"/>
      <c r="J61" s="49">
        <v>58</v>
      </c>
      <c r="K61" s="49">
        <v>58</v>
      </c>
      <c r="L61" s="49">
        <v>58</v>
      </c>
      <c r="M61" s="49">
        <v>58</v>
      </c>
      <c r="N61" s="49">
        <v>45</v>
      </c>
      <c r="O61" s="49"/>
      <c r="P61" s="44"/>
      <c r="Q61" s="58"/>
      <c r="R61" s="49"/>
      <c r="S61" s="50"/>
      <c r="T61" s="50"/>
      <c r="U61" s="50"/>
    </row>
    <row r="62" spans="1:21" ht="18.75">
      <c r="A62" s="44">
        <v>53</v>
      </c>
      <c r="B62" s="116"/>
      <c r="C62" s="117"/>
      <c r="D62" s="45" t="s">
        <v>160</v>
      </c>
      <c r="E62" s="117"/>
      <c r="F62" s="51">
        <v>131</v>
      </c>
      <c r="G62" s="51">
        <v>49</v>
      </c>
      <c r="H62" s="47"/>
      <c r="I62" s="48"/>
      <c r="J62" s="49"/>
      <c r="K62" s="49"/>
      <c r="L62" s="49"/>
      <c r="M62" s="49"/>
      <c r="N62" s="49">
        <v>48</v>
      </c>
      <c r="O62" s="49">
        <v>48</v>
      </c>
      <c r="P62" s="49">
        <v>35</v>
      </c>
      <c r="Q62" s="58"/>
      <c r="R62" s="49"/>
      <c r="S62" s="50"/>
      <c r="T62" s="50"/>
      <c r="U62" s="50"/>
    </row>
    <row r="63" spans="1:21" ht="18.75">
      <c r="A63" s="44">
        <v>54</v>
      </c>
      <c r="B63" s="116"/>
      <c r="C63" s="132" t="s">
        <v>161</v>
      </c>
      <c r="D63" s="45" t="s">
        <v>162</v>
      </c>
      <c r="E63" s="135">
        <v>399</v>
      </c>
      <c r="F63" s="51">
        <v>217</v>
      </c>
      <c r="G63" s="51">
        <v>56</v>
      </c>
      <c r="H63" s="69"/>
      <c r="I63" s="70"/>
      <c r="J63" s="71"/>
      <c r="K63" s="71"/>
      <c r="L63" s="71"/>
      <c r="M63" s="71"/>
      <c r="N63" s="71">
        <v>55</v>
      </c>
      <c r="O63" s="71">
        <v>55</v>
      </c>
      <c r="P63" s="71">
        <v>55</v>
      </c>
      <c r="Q63" s="71">
        <v>52</v>
      </c>
      <c r="R63" s="71"/>
      <c r="S63" s="72"/>
      <c r="T63" s="72"/>
      <c r="U63" s="72"/>
    </row>
    <row r="64" spans="1:21" ht="18.75">
      <c r="A64" s="44">
        <v>55</v>
      </c>
      <c r="B64" s="116"/>
      <c r="C64" s="117"/>
      <c r="D64" s="45" t="s">
        <v>163</v>
      </c>
      <c r="E64" s="116"/>
      <c r="F64" s="51">
        <v>182</v>
      </c>
      <c r="G64" s="51">
        <v>43</v>
      </c>
      <c r="H64" s="69"/>
      <c r="I64" s="70"/>
      <c r="J64" s="71">
        <v>42</v>
      </c>
      <c r="K64" s="71">
        <v>42</v>
      </c>
      <c r="L64" s="71">
        <v>42</v>
      </c>
      <c r="M64" s="71">
        <v>42</v>
      </c>
      <c r="N64" s="73">
        <f>182-168</f>
        <v>14</v>
      </c>
      <c r="O64" s="71"/>
      <c r="P64" s="71"/>
      <c r="Q64" s="71"/>
      <c r="R64" s="71"/>
      <c r="S64" s="72"/>
      <c r="T64" s="72"/>
      <c r="U64" s="72"/>
    </row>
    <row r="65" spans="1:21" ht="36">
      <c r="A65" s="44">
        <v>56</v>
      </c>
      <c r="B65" s="117"/>
      <c r="C65" s="65" t="s">
        <v>164</v>
      </c>
      <c r="D65" s="45" t="s">
        <v>165</v>
      </c>
      <c r="E65" s="61">
        <v>62</v>
      </c>
      <c r="F65" s="51">
        <v>62</v>
      </c>
      <c r="G65" s="51">
        <v>30</v>
      </c>
      <c r="H65" s="69"/>
      <c r="I65" s="70"/>
      <c r="J65" s="71"/>
      <c r="K65" s="71"/>
      <c r="L65" s="71"/>
      <c r="M65" s="71"/>
      <c r="N65" s="73">
        <v>31</v>
      </c>
      <c r="O65" s="73">
        <v>31</v>
      </c>
      <c r="P65" s="74"/>
      <c r="Q65" s="75"/>
      <c r="R65" s="71"/>
      <c r="S65" s="72"/>
      <c r="T65" s="72"/>
      <c r="U65" s="72"/>
    </row>
    <row r="66" spans="1:21" ht="18.75">
      <c r="A66" s="44">
        <v>57</v>
      </c>
      <c r="B66" s="130" t="s">
        <v>166</v>
      </c>
      <c r="C66" s="133" t="s">
        <v>167</v>
      </c>
      <c r="D66" s="45" t="s">
        <v>168</v>
      </c>
      <c r="E66" s="123">
        <v>240</v>
      </c>
      <c r="F66" s="67"/>
      <c r="G66" s="51">
        <v>40</v>
      </c>
      <c r="H66" s="47"/>
      <c r="I66" s="48"/>
      <c r="J66" s="49"/>
      <c r="K66" s="49"/>
      <c r="L66" s="49"/>
      <c r="M66" s="49"/>
      <c r="N66" s="49"/>
      <c r="O66" s="49"/>
      <c r="P66" s="49"/>
      <c r="Q66" s="58"/>
      <c r="R66" s="49"/>
      <c r="S66" s="50"/>
      <c r="T66" s="50"/>
      <c r="U66" s="50"/>
    </row>
    <row r="67" spans="1:21" ht="18.75">
      <c r="A67" s="44">
        <v>58</v>
      </c>
      <c r="B67" s="116"/>
      <c r="C67" s="117"/>
      <c r="D67" s="45" t="s">
        <v>169</v>
      </c>
      <c r="E67" s="117"/>
      <c r="F67" s="76"/>
      <c r="G67" s="51">
        <v>40</v>
      </c>
      <c r="H67" s="47"/>
      <c r="I67" s="48"/>
      <c r="J67" s="49"/>
      <c r="K67" s="49"/>
      <c r="L67" s="49"/>
      <c r="M67" s="49"/>
      <c r="N67" s="49"/>
      <c r="O67" s="49"/>
      <c r="P67" s="44"/>
      <c r="Q67" s="58"/>
      <c r="R67" s="49"/>
      <c r="S67" s="50"/>
      <c r="T67" s="50"/>
      <c r="U67" s="50"/>
    </row>
    <row r="68" spans="1:21" ht="18.75">
      <c r="A68" s="44">
        <v>59</v>
      </c>
      <c r="B68" s="116"/>
      <c r="C68" s="132" t="s">
        <v>170</v>
      </c>
      <c r="D68" s="45" t="s">
        <v>112</v>
      </c>
      <c r="E68" s="123">
        <f>F68+F69</f>
        <v>224</v>
      </c>
      <c r="F68" s="51">
        <v>115</v>
      </c>
      <c r="G68" s="51">
        <v>20</v>
      </c>
      <c r="H68" s="47"/>
      <c r="I68" s="48"/>
      <c r="J68" s="49">
        <v>19</v>
      </c>
      <c r="K68" s="49">
        <v>19</v>
      </c>
      <c r="L68" s="49">
        <v>19</v>
      </c>
      <c r="M68" s="49">
        <v>19</v>
      </c>
      <c r="N68" s="49">
        <v>19</v>
      </c>
      <c r="O68" s="49">
        <v>20</v>
      </c>
      <c r="P68" s="49"/>
      <c r="Q68" s="49"/>
      <c r="R68" s="49"/>
      <c r="S68" s="49"/>
      <c r="T68" s="50"/>
      <c r="U68" s="50"/>
    </row>
    <row r="69" spans="1:21" ht="18.75">
      <c r="A69" s="44">
        <v>60</v>
      </c>
      <c r="B69" s="116"/>
      <c r="C69" s="117"/>
      <c r="D69" s="45" t="s">
        <v>171</v>
      </c>
      <c r="E69" s="117"/>
      <c r="F69" s="51">
        <v>109</v>
      </c>
      <c r="G69" s="51">
        <v>20</v>
      </c>
      <c r="H69" s="47"/>
      <c r="I69" s="48"/>
      <c r="J69" s="49">
        <v>19</v>
      </c>
      <c r="K69" s="49">
        <v>19</v>
      </c>
      <c r="L69" s="49">
        <v>19</v>
      </c>
      <c r="M69" s="49">
        <v>19</v>
      </c>
      <c r="N69" s="49">
        <v>19</v>
      </c>
      <c r="O69" s="49">
        <f>109-95</f>
        <v>14</v>
      </c>
      <c r="P69" s="49"/>
      <c r="Q69" s="49"/>
      <c r="R69" s="49"/>
      <c r="S69" s="50"/>
      <c r="T69" s="50"/>
      <c r="U69" s="50"/>
    </row>
    <row r="70" spans="1:21" ht="18.75">
      <c r="A70" s="44">
        <v>61</v>
      </c>
      <c r="B70" s="116"/>
      <c r="C70" s="132" t="s">
        <v>172</v>
      </c>
      <c r="D70" s="45" t="s">
        <v>173</v>
      </c>
      <c r="E70" s="123">
        <f>F70+F71</f>
        <v>187</v>
      </c>
      <c r="F70" s="51">
        <v>92</v>
      </c>
      <c r="G70" s="51">
        <v>60</v>
      </c>
      <c r="H70" s="47"/>
      <c r="I70" s="48"/>
      <c r="J70" s="49">
        <v>46</v>
      </c>
      <c r="K70" s="49">
        <v>46</v>
      </c>
      <c r="L70" s="49"/>
      <c r="M70" s="49"/>
      <c r="N70" s="49"/>
      <c r="O70" s="49"/>
      <c r="P70" s="49"/>
      <c r="Q70" s="49"/>
      <c r="R70" s="49"/>
      <c r="S70" s="50"/>
      <c r="T70" s="50"/>
      <c r="U70" s="50"/>
    </row>
    <row r="71" spans="1:21" ht="18.75">
      <c r="A71" s="44">
        <v>62</v>
      </c>
      <c r="B71" s="116"/>
      <c r="C71" s="117"/>
      <c r="D71" s="45" t="s">
        <v>174</v>
      </c>
      <c r="E71" s="117"/>
      <c r="F71" s="51">
        <v>95</v>
      </c>
      <c r="G71" s="51">
        <v>45</v>
      </c>
      <c r="H71" s="52"/>
      <c r="I71" s="53"/>
      <c r="J71" s="49">
        <v>40</v>
      </c>
      <c r="K71" s="49">
        <v>40</v>
      </c>
      <c r="L71" s="64">
        <v>15</v>
      </c>
      <c r="M71" s="54"/>
      <c r="N71" s="54"/>
      <c r="O71" s="54"/>
      <c r="P71" s="54"/>
      <c r="Q71" s="54"/>
      <c r="R71" s="54"/>
      <c r="S71" s="57"/>
      <c r="T71" s="57"/>
      <c r="U71" s="57"/>
    </row>
    <row r="72" spans="1:21" ht="18.75">
      <c r="A72" s="44">
        <v>63</v>
      </c>
      <c r="B72" s="116"/>
      <c r="C72" s="132" t="s">
        <v>175</v>
      </c>
      <c r="D72" s="45" t="s">
        <v>176</v>
      </c>
      <c r="E72" s="123">
        <v>168</v>
      </c>
      <c r="F72" s="51">
        <v>72</v>
      </c>
      <c r="G72" s="51">
        <v>80</v>
      </c>
      <c r="H72" s="47"/>
      <c r="I72" s="48"/>
      <c r="J72" s="49"/>
      <c r="K72" s="49"/>
      <c r="L72" s="49"/>
      <c r="M72" s="49">
        <v>72</v>
      </c>
      <c r="N72" s="49"/>
      <c r="O72" s="49"/>
      <c r="P72" s="49"/>
      <c r="Q72" s="49"/>
      <c r="R72" s="49"/>
      <c r="S72" s="50"/>
      <c r="T72" s="50"/>
      <c r="U72" s="50"/>
    </row>
    <row r="73" spans="1:21" ht="18.75">
      <c r="A73" s="44">
        <v>64</v>
      </c>
      <c r="B73" s="116"/>
      <c r="C73" s="117"/>
      <c r="D73" s="45" t="s">
        <v>112</v>
      </c>
      <c r="E73" s="117"/>
      <c r="F73" s="51">
        <v>96</v>
      </c>
      <c r="G73" s="51">
        <v>75</v>
      </c>
      <c r="H73" s="47"/>
      <c r="I73" s="48"/>
      <c r="J73" s="49"/>
      <c r="K73" s="49"/>
      <c r="L73" s="49">
        <v>48</v>
      </c>
      <c r="M73" s="49">
        <v>48</v>
      </c>
      <c r="N73" s="49"/>
      <c r="O73" s="49"/>
      <c r="P73" s="49"/>
      <c r="Q73" s="49"/>
      <c r="R73" s="49"/>
      <c r="S73" s="50"/>
      <c r="T73" s="50"/>
      <c r="U73" s="50"/>
    </row>
    <row r="74" spans="1:21" ht="18">
      <c r="A74" s="44">
        <v>65</v>
      </c>
      <c r="B74" s="116"/>
      <c r="C74" s="133" t="s">
        <v>177</v>
      </c>
      <c r="D74" s="77"/>
      <c r="E74" s="141">
        <v>333</v>
      </c>
      <c r="F74" s="78"/>
      <c r="G74" s="78"/>
      <c r="H74" s="47"/>
      <c r="I74" s="48"/>
      <c r="J74" s="49"/>
      <c r="K74" s="49"/>
      <c r="L74" s="49"/>
      <c r="M74" s="49"/>
      <c r="N74" s="49"/>
      <c r="O74" s="49"/>
      <c r="P74" s="49"/>
      <c r="Q74" s="49"/>
      <c r="R74" s="49"/>
      <c r="S74" s="50"/>
      <c r="T74" s="50"/>
      <c r="U74" s="50"/>
    </row>
    <row r="75" spans="1:21" ht="18">
      <c r="A75" s="44">
        <v>66</v>
      </c>
      <c r="B75" s="117"/>
      <c r="C75" s="117"/>
      <c r="D75" s="77"/>
      <c r="E75" s="117"/>
      <c r="F75" s="78"/>
      <c r="G75" s="78"/>
      <c r="H75" s="47"/>
      <c r="I75" s="48"/>
      <c r="J75" s="49"/>
      <c r="K75" s="49"/>
      <c r="L75" s="49"/>
      <c r="M75" s="49"/>
      <c r="N75" s="49"/>
      <c r="O75" s="49"/>
      <c r="P75" s="49"/>
      <c r="Q75" s="49"/>
      <c r="R75" s="79"/>
      <c r="S75" s="50"/>
      <c r="T75" s="50"/>
      <c r="U75" s="50"/>
    </row>
    <row r="76" spans="1:21" ht="18.75">
      <c r="A76" s="44">
        <v>67</v>
      </c>
      <c r="B76" s="130" t="s">
        <v>178</v>
      </c>
      <c r="C76" s="132" t="s">
        <v>179</v>
      </c>
      <c r="D76" s="45" t="s">
        <v>180</v>
      </c>
      <c r="E76" s="123">
        <v>430</v>
      </c>
      <c r="F76" s="51">
        <v>124</v>
      </c>
      <c r="G76" s="51">
        <v>30</v>
      </c>
      <c r="H76" s="47"/>
      <c r="I76" s="48"/>
      <c r="J76" s="49"/>
      <c r="K76" s="49"/>
      <c r="L76" s="49"/>
      <c r="M76" s="49"/>
      <c r="N76" s="80">
        <v>31</v>
      </c>
      <c r="O76" s="80">
        <v>31</v>
      </c>
      <c r="P76" s="80">
        <v>31</v>
      </c>
      <c r="Q76" s="80">
        <v>31</v>
      </c>
      <c r="R76" s="79"/>
      <c r="S76" s="50"/>
      <c r="T76" s="50"/>
      <c r="U76" s="50"/>
    </row>
    <row r="77" spans="1:21" ht="18.75">
      <c r="A77" s="44">
        <v>68</v>
      </c>
      <c r="B77" s="116"/>
      <c r="C77" s="116"/>
      <c r="D77" s="45" t="s">
        <v>181</v>
      </c>
      <c r="E77" s="116"/>
      <c r="F77" s="51">
        <v>109</v>
      </c>
      <c r="G77" s="51">
        <v>30</v>
      </c>
      <c r="H77" s="47"/>
      <c r="I77" s="48"/>
      <c r="J77" s="49"/>
      <c r="K77" s="49"/>
      <c r="L77" s="49"/>
      <c r="M77" s="49"/>
      <c r="N77" s="49">
        <v>28</v>
      </c>
      <c r="O77" s="49">
        <v>28</v>
      </c>
      <c r="P77" s="49">
        <v>28</v>
      </c>
      <c r="Q77" s="49">
        <v>25</v>
      </c>
      <c r="R77" s="58"/>
      <c r="S77" s="50"/>
      <c r="T77" s="50"/>
      <c r="U77" s="50"/>
    </row>
    <row r="78" spans="1:21" ht="18.75">
      <c r="A78" s="44"/>
      <c r="B78" s="116"/>
      <c r="C78" s="116"/>
      <c r="D78" s="45" t="s">
        <v>182</v>
      </c>
      <c r="E78" s="116"/>
      <c r="F78" s="51">
        <v>97</v>
      </c>
      <c r="G78" s="51">
        <v>30</v>
      </c>
      <c r="H78" s="47"/>
      <c r="I78" s="48"/>
      <c r="J78" s="49"/>
      <c r="K78" s="49"/>
      <c r="L78" s="49"/>
      <c r="M78" s="49"/>
      <c r="N78" s="80">
        <v>32</v>
      </c>
      <c r="O78" s="80">
        <v>32</v>
      </c>
      <c r="P78" s="80">
        <v>33</v>
      </c>
      <c r="Q78" s="49"/>
      <c r="R78" s="58"/>
      <c r="S78" s="50"/>
      <c r="T78" s="50"/>
      <c r="U78" s="50"/>
    </row>
    <row r="79" spans="1:21" ht="18.75">
      <c r="A79" s="44">
        <v>69</v>
      </c>
      <c r="B79" s="116"/>
      <c r="C79" s="117"/>
      <c r="D79" s="45" t="s">
        <v>183</v>
      </c>
      <c r="E79" s="117"/>
      <c r="F79" s="51">
        <v>100</v>
      </c>
      <c r="G79" s="51">
        <v>30</v>
      </c>
      <c r="H79" s="47"/>
      <c r="I79" s="48"/>
      <c r="J79" s="49"/>
      <c r="K79" s="49"/>
      <c r="L79" s="49"/>
      <c r="M79" s="49"/>
      <c r="N79" s="80">
        <v>33</v>
      </c>
      <c r="O79" s="80">
        <v>33</v>
      </c>
      <c r="P79" s="80">
        <v>34</v>
      </c>
      <c r="Q79" s="49"/>
      <c r="R79" s="58"/>
      <c r="S79" s="50"/>
      <c r="T79" s="50"/>
      <c r="U79" s="50"/>
    </row>
    <row r="80" spans="1:21" ht="18.75">
      <c r="A80" s="44">
        <v>70</v>
      </c>
      <c r="B80" s="116"/>
      <c r="C80" s="132" t="s">
        <v>184</v>
      </c>
      <c r="D80" s="45" t="s">
        <v>185</v>
      </c>
      <c r="E80" s="123">
        <v>281</v>
      </c>
      <c r="F80" s="51">
        <v>139</v>
      </c>
      <c r="G80" s="51">
        <v>50</v>
      </c>
      <c r="H80" s="47"/>
      <c r="I80" s="48"/>
      <c r="J80" s="49"/>
      <c r="K80" s="49"/>
      <c r="L80" s="49"/>
      <c r="M80" s="49"/>
      <c r="N80" s="49">
        <v>45</v>
      </c>
      <c r="O80" s="49">
        <v>45</v>
      </c>
      <c r="P80" s="49">
        <f>139-90</f>
        <v>49</v>
      </c>
      <c r="Q80" s="49"/>
      <c r="R80" s="58"/>
      <c r="S80" s="50"/>
      <c r="T80" s="50"/>
      <c r="U80" s="50"/>
    </row>
    <row r="81" spans="1:21" ht="18.75">
      <c r="A81" s="44">
        <v>71</v>
      </c>
      <c r="B81" s="116"/>
      <c r="C81" s="117"/>
      <c r="D81" s="45" t="s">
        <v>186</v>
      </c>
      <c r="E81" s="117"/>
      <c r="F81" s="51">
        <v>141</v>
      </c>
      <c r="G81" s="51">
        <v>40</v>
      </c>
      <c r="H81" s="47"/>
      <c r="I81" s="48"/>
      <c r="J81" s="49"/>
      <c r="K81" s="49"/>
      <c r="L81" s="49"/>
      <c r="M81" s="49"/>
      <c r="N81" s="49">
        <v>35</v>
      </c>
      <c r="O81" s="49">
        <v>35</v>
      </c>
      <c r="P81" s="49">
        <v>35</v>
      </c>
      <c r="Q81" s="49">
        <v>36</v>
      </c>
      <c r="R81" s="58"/>
      <c r="S81" s="50"/>
      <c r="T81" s="50"/>
      <c r="U81" s="50"/>
    </row>
    <row r="82" spans="1:21" ht="18.75">
      <c r="A82" s="44">
        <v>72</v>
      </c>
      <c r="B82" s="116"/>
      <c r="C82" s="132" t="s">
        <v>187</v>
      </c>
      <c r="D82" s="45" t="s">
        <v>188</v>
      </c>
      <c r="E82" s="123">
        <v>153</v>
      </c>
      <c r="F82" s="51">
        <v>78</v>
      </c>
      <c r="G82" s="51">
        <v>96</v>
      </c>
      <c r="H82" s="47"/>
      <c r="I82" s="48"/>
      <c r="J82" s="49"/>
      <c r="K82" s="49"/>
      <c r="L82" s="49"/>
      <c r="M82" s="49">
        <v>78</v>
      </c>
      <c r="N82" s="49"/>
      <c r="O82" s="49"/>
      <c r="P82" s="49"/>
      <c r="Q82" s="49"/>
      <c r="R82" s="58"/>
      <c r="S82" s="50"/>
      <c r="T82" s="50"/>
      <c r="U82" s="50"/>
    </row>
    <row r="83" spans="1:21" ht="18.75">
      <c r="A83" s="44">
        <v>73</v>
      </c>
      <c r="B83" s="116"/>
      <c r="C83" s="117"/>
      <c r="D83" s="45" t="s">
        <v>189</v>
      </c>
      <c r="E83" s="117"/>
      <c r="F83" s="51">
        <v>75</v>
      </c>
      <c r="G83" s="51">
        <v>17</v>
      </c>
      <c r="H83" s="47"/>
      <c r="I83" s="48"/>
      <c r="J83" s="49">
        <v>16</v>
      </c>
      <c r="K83" s="49">
        <v>16</v>
      </c>
      <c r="L83" s="49">
        <v>16</v>
      </c>
      <c r="M83" s="49">
        <v>16</v>
      </c>
      <c r="N83" s="49">
        <v>11</v>
      </c>
      <c r="O83" s="49"/>
      <c r="P83" s="49"/>
      <c r="Q83" s="49"/>
      <c r="R83" s="49"/>
      <c r="S83" s="50"/>
      <c r="T83" s="50"/>
      <c r="U83" s="50"/>
    </row>
    <row r="84" spans="1:21" ht="18.75">
      <c r="A84" s="44">
        <v>74</v>
      </c>
      <c r="B84" s="116"/>
      <c r="C84" s="132" t="s">
        <v>190</v>
      </c>
      <c r="D84" s="45" t="s">
        <v>191</v>
      </c>
      <c r="E84" s="123">
        <v>116</v>
      </c>
      <c r="F84" s="51">
        <v>58</v>
      </c>
      <c r="G84" s="51">
        <v>42</v>
      </c>
      <c r="H84" s="62"/>
      <c r="I84" s="63"/>
      <c r="J84" s="49"/>
      <c r="K84" s="49"/>
      <c r="L84" s="49"/>
      <c r="M84" s="49"/>
      <c r="N84" s="49">
        <v>29</v>
      </c>
      <c r="O84" s="49">
        <v>29</v>
      </c>
      <c r="P84" s="49"/>
      <c r="Q84" s="49"/>
      <c r="R84" s="49"/>
      <c r="S84" s="50"/>
      <c r="T84" s="50"/>
      <c r="U84" s="50"/>
    </row>
    <row r="85" spans="1:21" ht="18.75">
      <c r="A85" s="44">
        <v>75</v>
      </c>
      <c r="B85" s="116"/>
      <c r="C85" s="117"/>
      <c r="D85" s="45" t="s">
        <v>192</v>
      </c>
      <c r="E85" s="117"/>
      <c r="F85" s="51">
        <v>58</v>
      </c>
      <c r="G85" s="51">
        <v>38</v>
      </c>
      <c r="H85" s="62"/>
      <c r="I85" s="63"/>
      <c r="J85" s="49"/>
      <c r="K85" s="49"/>
      <c r="L85" s="49"/>
      <c r="M85" s="49"/>
      <c r="N85" s="49">
        <v>29</v>
      </c>
      <c r="O85" s="49">
        <v>29</v>
      </c>
      <c r="P85" s="49"/>
      <c r="Q85" s="49"/>
      <c r="R85" s="49"/>
      <c r="S85" s="50"/>
      <c r="T85" s="50"/>
      <c r="U85" s="50"/>
    </row>
    <row r="86" spans="1:21" ht="36">
      <c r="A86" s="44">
        <v>76</v>
      </c>
      <c r="B86" s="117"/>
      <c r="C86" s="65" t="s">
        <v>193</v>
      </c>
      <c r="D86" s="45" t="s">
        <v>194</v>
      </c>
      <c r="E86" s="46">
        <v>202</v>
      </c>
      <c r="F86" s="51">
        <v>202</v>
      </c>
      <c r="G86" s="51">
        <v>50</v>
      </c>
      <c r="H86" s="47"/>
      <c r="I86" s="48"/>
      <c r="J86" s="49"/>
      <c r="K86" s="49"/>
      <c r="L86" s="49"/>
      <c r="M86" s="49">
        <v>45</v>
      </c>
      <c r="N86" s="49">
        <v>45</v>
      </c>
      <c r="O86" s="49">
        <v>45</v>
      </c>
      <c r="P86" s="49">
        <v>45</v>
      </c>
      <c r="Q86" s="49">
        <v>22</v>
      </c>
      <c r="R86" s="49"/>
      <c r="S86" s="50"/>
      <c r="T86" s="50"/>
      <c r="U86" s="50"/>
    </row>
    <row r="87" spans="1:21" ht="48.75" customHeight="1">
      <c r="A87" s="44">
        <v>77</v>
      </c>
      <c r="B87" s="130" t="s">
        <v>195</v>
      </c>
      <c r="C87" s="133" t="s">
        <v>196</v>
      </c>
      <c r="D87" s="136" t="s">
        <v>197</v>
      </c>
      <c r="E87" s="140">
        <v>413</v>
      </c>
      <c r="F87" s="51"/>
      <c r="G87" s="51"/>
      <c r="H87" s="47"/>
      <c r="I87" s="48"/>
      <c r="J87" s="49"/>
      <c r="K87" s="49"/>
      <c r="L87" s="49"/>
      <c r="M87" s="49"/>
      <c r="N87" s="49"/>
      <c r="O87" s="49"/>
      <c r="P87" s="44"/>
      <c r="Q87" s="58"/>
      <c r="R87" s="49"/>
      <c r="S87" s="50"/>
      <c r="T87" s="50"/>
      <c r="U87" s="50"/>
    </row>
    <row r="88" spans="1:21" ht="36.75" customHeight="1">
      <c r="A88" s="44">
        <v>78</v>
      </c>
      <c r="B88" s="116"/>
      <c r="C88" s="117"/>
      <c r="D88" s="117"/>
      <c r="E88" s="117"/>
      <c r="F88" s="51"/>
      <c r="G88" s="51"/>
      <c r="H88" s="47"/>
      <c r="I88" s="48"/>
      <c r="J88" s="49"/>
      <c r="K88" s="49"/>
      <c r="L88" s="49"/>
      <c r="M88" s="49"/>
      <c r="N88" s="49"/>
      <c r="O88" s="49"/>
      <c r="P88" s="44"/>
      <c r="Q88" s="58"/>
      <c r="R88" s="49"/>
      <c r="S88" s="50"/>
      <c r="T88" s="50"/>
      <c r="U88" s="50"/>
    </row>
    <row r="89" spans="1:21" ht="18.75">
      <c r="A89" s="44">
        <v>79</v>
      </c>
      <c r="B89" s="116"/>
      <c r="C89" s="132" t="s">
        <v>198</v>
      </c>
      <c r="D89" s="45" t="s">
        <v>199</v>
      </c>
      <c r="E89" s="123">
        <v>177</v>
      </c>
      <c r="F89" s="51">
        <v>132</v>
      </c>
      <c r="G89" s="51">
        <v>30</v>
      </c>
      <c r="H89" s="47"/>
      <c r="I89" s="48"/>
      <c r="J89" s="49"/>
      <c r="K89" s="49"/>
      <c r="L89" s="49"/>
      <c r="M89" s="49">
        <v>20</v>
      </c>
      <c r="N89" s="49">
        <v>28</v>
      </c>
      <c r="O89" s="49">
        <v>28</v>
      </c>
      <c r="P89" s="49">
        <v>28</v>
      </c>
      <c r="Q89" s="49">
        <v>28</v>
      </c>
      <c r="R89" s="49"/>
      <c r="S89" s="50"/>
      <c r="T89" s="50"/>
      <c r="U89" s="50"/>
    </row>
    <row r="90" spans="1:21" ht="18.75">
      <c r="A90" s="44">
        <v>80</v>
      </c>
      <c r="B90" s="116"/>
      <c r="C90" s="117"/>
      <c r="D90" s="45" t="s">
        <v>200</v>
      </c>
      <c r="E90" s="117"/>
      <c r="F90" s="51">
        <v>45</v>
      </c>
      <c r="G90" s="51">
        <v>40</v>
      </c>
      <c r="H90" s="47"/>
      <c r="I90" s="48"/>
      <c r="J90" s="49"/>
      <c r="K90" s="49"/>
      <c r="L90" s="49"/>
      <c r="M90" s="49"/>
      <c r="N90" s="49">
        <v>25</v>
      </c>
      <c r="O90" s="49">
        <v>20</v>
      </c>
      <c r="P90" s="49"/>
      <c r="Q90" s="49"/>
      <c r="R90" s="49"/>
      <c r="S90" s="49"/>
      <c r="T90" s="49"/>
      <c r="U90" s="49"/>
    </row>
    <row r="91" spans="1:21" ht="18.75">
      <c r="A91" s="44">
        <v>81</v>
      </c>
      <c r="B91" s="116"/>
      <c r="C91" s="132" t="s">
        <v>201</v>
      </c>
      <c r="D91" s="45" t="s">
        <v>202</v>
      </c>
      <c r="E91" s="123">
        <v>290</v>
      </c>
      <c r="F91" s="51">
        <v>152</v>
      </c>
      <c r="G91" s="51">
        <v>65</v>
      </c>
      <c r="H91" s="62"/>
      <c r="I91" s="63"/>
      <c r="J91" s="49"/>
      <c r="K91" s="49"/>
      <c r="L91" s="49"/>
      <c r="M91" s="49"/>
      <c r="N91" s="49">
        <v>50</v>
      </c>
      <c r="O91" s="49">
        <v>50</v>
      </c>
      <c r="P91" s="49">
        <v>52</v>
      </c>
      <c r="Q91" s="49"/>
      <c r="R91" s="49"/>
      <c r="S91" s="49"/>
      <c r="T91" s="49"/>
      <c r="U91" s="49"/>
    </row>
    <row r="92" spans="1:21" ht="18.75">
      <c r="A92" s="44">
        <v>82</v>
      </c>
      <c r="B92" s="117"/>
      <c r="C92" s="117"/>
      <c r="D92" s="45" t="s">
        <v>203</v>
      </c>
      <c r="E92" s="117"/>
      <c r="F92" s="51">
        <v>138</v>
      </c>
      <c r="G92" s="51">
        <v>60</v>
      </c>
      <c r="H92" s="62"/>
      <c r="I92" s="63"/>
      <c r="J92" s="49"/>
      <c r="K92" s="49"/>
      <c r="L92" s="49"/>
      <c r="M92" s="49"/>
      <c r="N92" s="49">
        <v>55</v>
      </c>
      <c r="O92" s="49">
        <v>55</v>
      </c>
      <c r="P92" s="49">
        <f>138-110</f>
        <v>28</v>
      </c>
      <c r="Q92" s="49"/>
      <c r="R92" s="49"/>
      <c r="S92" s="49"/>
      <c r="T92" s="50"/>
      <c r="U92" s="50"/>
    </row>
    <row r="93" spans="1:21" ht="18.75">
      <c r="A93" s="44">
        <v>83</v>
      </c>
      <c r="B93" s="139" t="s">
        <v>204</v>
      </c>
      <c r="C93" s="132" t="s">
        <v>205</v>
      </c>
      <c r="D93" s="45" t="s">
        <v>206</v>
      </c>
      <c r="E93" s="135">
        <f>F93+F94</f>
        <v>246</v>
      </c>
      <c r="F93" s="51">
        <v>195</v>
      </c>
      <c r="G93" s="51">
        <v>100</v>
      </c>
      <c r="H93" s="62"/>
      <c r="I93" s="63"/>
      <c r="J93" s="49"/>
      <c r="K93" s="49"/>
      <c r="L93" s="49"/>
      <c r="M93" s="49"/>
      <c r="N93" s="49">
        <v>98</v>
      </c>
      <c r="O93" s="49">
        <v>97</v>
      </c>
      <c r="P93" s="49"/>
      <c r="Q93" s="49"/>
      <c r="R93" s="49"/>
      <c r="S93" s="49"/>
      <c r="T93" s="50"/>
      <c r="U93" s="50"/>
    </row>
    <row r="94" spans="1:21" ht="18.75">
      <c r="A94" s="44">
        <v>84</v>
      </c>
      <c r="B94" s="116"/>
      <c r="C94" s="117"/>
      <c r="D94" s="45" t="s">
        <v>207</v>
      </c>
      <c r="E94" s="117"/>
      <c r="F94" s="51">
        <v>51</v>
      </c>
      <c r="G94" s="51">
        <v>45</v>
      </c>
      <c r="H94" s="62"/>
      <c r="I94" s="63"/>
      <c r="J94" s="49"/>
      <c r="K94" s="49"/>
      <c r="L94" s="49"/>
      <c r="M94" s="49"/>
      <c r="N94" s="49">
        <v>26</v>
      </c>
      <c r="O94" s="49">
        <v>25</v>
      </c>
      <c r="P94" s="49"/>
      <c r="Q94" s="49"/>
      <c r="R94" s="49"/>
      <c r="S94" s="50"/>
      <c r="T94" s="50"/>
      <c r="U94" s="50"/>
    </row>
    <row r="95" spans="1:21" ht="18.75">
      <c r="A95" s="44">
        <v>85</v>
      </c>
      <c r="B95" s="116"/>
      <c r="C95" s="133" t="s">
        <v>208</v>
      </c>
      <c r="D95" s="81" t="s">
        <v>209</v>
      </c>
      <c r="E95" s="137">
        <v>573</v>
      </c>
      <c r="F95" s="82">
        <v>25</v>
      </c>
      <c r="G95" s="82">
        <v>25</v>
      </c>
      <c r="H95" s="47"/>
      <c r="I95" s="48"/>
      <c r="J95" s="49"/>
      <c r="K95" s="49"/>
      <c r="L95" s="49"/>
      <c r="M95" s="49"/>
      <c r="N95" s="49"/>
      <c r="O95" s="49">
        <v>25</v>
      </c>
      <c r="P95" s="49"/>
      <c r="Q95" s="49"/>
      <c r="R95" s="49"/>
      <c r="S95" s="50"/>
      <c r="T95" s="50"/>
      <c r="U95" s="50"/>
    </row>
    <row r="96" spans="1:21" ht="18.75">
      <c r="A96" s="44">
        <v>86</v>
      </c>
      <c r="B96" s="116"/>
      <c r="C96" s="116"/>
      <c r="D96" s="81" t="s">
        <v>210</v>
      </c>
      <c r="E96" s="116"/>
      <c r="F96" s="82">
        <v>82</v>
      </c>
      <c r="G96" s="83">
        <v>52</v>
      </c>
      <c r="H96" s="47"/>
      <c r="I96" s="48"/>
      <c r="J96" s="49"/>
      <c r="K96" s="49"/>
      <c r="L96" s="49"/>
      <c r="M96" s="49"/>
      <c r="N96" s="49">
        <v>41</v>
      </c>
      <c r="O96" s="49">
        <v>41</v>
      </c>
      <c r="P96" s="49"/>
      <c r="Q96" s="49"/>
      <c r="R96" s="49"/>
      <c r="S96" s="58"/>
      <c r="T96" s="58"/>
      <c r="U96" s="58"/>
    </row>
    <row r="97" spans="1:21" ht="18.75">
      <c r="A97" s="44">
        <v>87</v>
      </c>
      <c r="B97" s="116"/>
      <c r="C97" s="116"/>
      <c r="D97" s="81" t="s">
        <v>211</v>
      </c>
      <c r="E97" s="116"/>
      <c r="F97" s="82">
        <v>45</v>
      </c>
      <c r="G97" s="83">
        <v>45</v>
      </c>
      <c r="H97" s="47"/>
      <c r="I97" s="48"/>
      <c r="J97" s="49"/>
      <c r="K97" s="49"/>
      <c r="L97" s="49"/>
      <c r="M97" s="49"/>
      <c r="N97" s="49"/>
      <c r="O97" s="49">
        <v>45</v>
      </c>
      <c r="P97" s="49"/>
      <c r="Q97" s="49"/>
      <c r="R97" s="49"/>
      <c r="S97" s="58"/>
      <c r="T97" s="58"/>
      <c r="U97" s="58"/>
    </row>
    <row r="98" spans="1:21" ht="37.5">
      <c r="A98" s="44">
        <v>88</v>
      </c>
      <c r="B98" s="116"/>
      <c r="C98" s="116"/>
      <c r="D98" s="84" t="s">
        <v>212</v>
      </c>
      <c r="E98" s="116"/>
      <c r="F98" s="82">
        <v>50</v>
      </c>
      <c r="G98" s="83">
        <v>20</v>
      </c>
      <c r="H98" s="47"/>
      <c r="I98" s="48"/>
      <c r="J98" s="49"/>
      <c r="K98" s="49"/>
      <c r="L98" s="49"/>
      <c r="M98" s="49"/>
      <c r="N98" s="49">
        <v>19</v>
      </c>
      <c r="O98" s="49">
        <v>19</v>
      </c>
      <c r="P98" s="49">
        <v>12</v>
      </c>
      <c r="Q98" s="49"/>
      <c r="R98" s="49"/>
      <c r="S98" s="58"/>
      <c r="T98" s="58"/>
      <c r="U98" s="58"/>
    </row>
    <row r="99" spans="1:21" ht="18.75">
      <c r="A99" s="44">
        <v>89</v>
      </c>
      <c r="B99" s="116"/>
      <c r="C99" s="116"/>
      <c r="D99" s="81"/>
      <c r="E99" s="116"/>
      <c r="F99" s="82"/>
      <c r="G99" s="85"/>
      <c r="H99" s="47"/>
      <c r="I99" s="48"/>
      <c r="J99" s="49"/>
      <c r="K99" s="49"/>
      <c r="L99" s="49"/>
      <c r="M99" s="49"/>
      <c r="N99" s="49"/>
      <c r="O99" s="49"/>
      <c r="P99" s="49"/>
      <c r="Q99" s="49"/>
      <c r="R99" s="49"/>
      <c r="S99" s="58"/>
      <c r="T99" s="58"/>
      <c r="U99" s="58"/>
    </row>
    <row r="100" spans="1:21" ht="18">
      <c r="A100" s="44">
        <v>90</v>
      </c>
      <c r="B100" s="116"/>
      <c r="C100" s="116"/>
      <c r="D100" s="77"/>
      <c r="E100" s="116"/>
      <c r="F100" s="78"/>
      <c r="G100" s="78"/>
      <c r="H100" s="47"/>
      <c r="I100" s="48"/>
      <c r="J100" s="49"/>
      <c r="K100" s="49"/>
      <c r="L100" s="49"/>
      <c r="M100" s="49"/>
      <c r="N100" s="49"/>
      <c r="O100" s="49"/>
      <c r="P100" s="49"/>
      <c r="Q100" s="49"/>
      <c r="R100" s="49"/>
      <c r="S100" s="58"/>
      <c r="T100" s="58"/>
      <c r="U100" s="58"/>
    </row>
    <row r="101" spans="1:21" ht="18">
      <c r="A101" s="44">
        <v>91</v>
      </c>
      <c r="B101" s="116"/>
      <c r="C101" s="117"/>
      <c r="D101" s="77"/>
      <c r="E101" s="117"/>
      <c r="F101" s="78"/>
      <c r="G101" s="78"/>
      <c r="H101" s="47"/>
      <c r="I101" s="48"/>
      <c r="J101" s="49"/>
      <c r="K101" s="49"/>
      <c r="L101" s="49"/>
      <c r="M101" s="49"/>
      <c r="N101" s="49"/>
      <c r="O101" s="49"/>
      <c r="P101" s="49"/>
      <c r="Q101" s="49"/>
      <c r="R101" s="49"/>
      <c r="S101" s="58"/>
      <c r="T101" s="58"/>
      <c r="U101" s="58"/>
    </row>
    <row r="102" spans="1:21" ht="18.75">
      <c r="A102" s="44">
        <v>92</v>
      </c>
      <c r="B102" s="116"/>
      <c r="C102" s="132" t="s">
        <v>213</v>
      </c>
      <c r="D102" s="45" t="s">
        <v>214</v>
      </c>
      <c r="E102" s="123">
        <f>F102+F103</f>
        <v>137</v>
      </c>
      <c r="F102" s="51">
        <v>70</v>
      </c>
      <c r="G102" s="51">
        <v>10</v>
      </c>
      <c r="H102" s="47"/>
      <c r="I102" s="48"/>
      <c r="J102" s="49">
        <v>9</v>
      </c>
      <c r="K102" s="49">
        <v>9</v>
      </c>
      <c r="L102" s="49">
        <v>9</v>
      </c>
      <c r="M102" s="49">
        <v>9</v>
      </c>
      <c r="N102" s="49">
        <v>9</v>
      </c>
      <c r="O102" s="49">
        <v>9</v>
      </c>
      <c r="P102" s="49">
        <v>9</v>
      </c>
      <c r="Q102" s="49">
        <v>7</v>
      </c>
      <c r="R102" s="49"/>
      <c r="S102" s="58"/>
      <c r="T102" s="58"/>
      <c r="U102" s="58"/>
    </row>
    <row r="103" spans="1:21" ht="18.75">
      <c r="A103" s="44">
        <v>93</v>
      </c>
      <c r="B103" s="116"/>
      <c r="C103" s="117"/>
      <c r="D103" s="45" t="s">
        <v>215</v>
      </c>
      <c r="E103" s="117"/>
      <c r="F103" s="51">
        <v>67</v>
      </c>
      <c r="G103" s="51">
        <v>17</v>
      </c>
      <c r="H103" s="47"/>
      <c r="I103" s="48"/>
      <c r="J103" s="49">
        <v>17</v>
      </c>
      <c r="K103" s="49">
        <v>17</v>
      </c>
      <c r="L103" s="49">
        <v>17</v>
      </c>
      <c r="M103" s="49">
        <v>16</v>
      </c>
      <c r="N103" s="49"/>
      <c r="O103" s="49"/>
      <c r="P103" s="49"/>
      <c r="Q103" s="49"/>
      <c r="R103" s="49"/>
      <c r="S103" s="49"/>
      <c r="T103" s="50"/>
      <c r="U103" s="50"/>
    </row>
    <row r="104" spans="1:21" ht="18.75">
      <c r="A104" s="44">
        <v>94</v>
      </c>
      <c r="B104" s="116"/>
      <c r="C104" s="132" t="s">
        <v>216</v>
      </c>
      <c r="D104" s="45" t="s">
        <v>217</v>
      </c>
      <c r="E104" s="123">
        <v>171</v>
      </c>
      <c r="F104" s="51">
        <v>75</v>
      </c>
      <c r="G104" s="51">
        <v>23</v>
      </c>
      <c r="H104" s="47"/>
      <c r="I104" s="48"/>
      <c r="J104" s="49"/>
      <c r="K104" s="49"/>
      <c r="L104" s="49"/>
      <c r="M104" s="49"/>
      <c r="N104" s="49">
        <v>22</v>
      </c>
      <c r="O104" s="49">
        <v>22</v>
      </c>
      <c r="P104" s="49">
        <v>22</v>
      </c>
      <c r="Q104" s="49">
        <v>9</v>
      </c>
      <c r="R104" s="49"/>
      <c r="S104" s="50"/>
      <c r="T104" s="50"/>
      <c r="U104" s="50"/>
    </row>
    <row r="105" spans="1:21" ht="18.75">
      <c r="A105" s="44">
        <v>95</v>
      </c>
      <c r="B105" s="116"/>
      <c r="C105" s="117"/>
      <c r="D105" s="45" t="s">
        <v>218</v>
      </c>
      <c r="E105" s="117"/>
      <c r="F105" s="51">
        <v>96</v>
      </c>
      <c r="G105" s="51">
        <v>35</v>
      </c>
      <c r="H105" s="47"/>
      <c r="I105" s="48"/>
      <c r="J105" s="49"/>
      <c r="K105" s="49"/>
      <c r="L105" s="49"/>
      <c r="M105" s="49"/>
      <c r="N105" s="49">
        <v>32</v>
      </c>
      <c r="O105" s="49">
        <v>32</v>
      </c>
      <c r="P105" s="49">
        <v>32</v>
      </c>
      <c r="Q105" s="49"/>
      <c r="R105" s="49"/>
      <c r="S105" s="50"/>
      <c r="T105" s="50"/>
      <c r="U105" s="50"/>
    </row>
    <row r="106" spans="1:21" ht="18.75">
      <c r="A106" s="44">
        <v>96</v>
      </c>
      <c r="B106" s="116"/>
      <c r="C106" s="132" t="s">
        <v>219</v>
      </c>
      <c r="D106" s="45" t="s">
        <v>220</v>
      </c>
      <c r="E106" s="123">
        <f>F106+F107</f>
        <v>226</v>
      </c>
      <c r="F106" s="51">
        <v>108</v>
      </c>
      <c r="G106" s="51">
        <v>22</v>
      </c>
      <c r="H106" s="47"/>
      <c r="I106" s="48"/>
      <c r="J106" s="49">
        <v>21</v>
      </c>
      <c r="K106" s="49">
        <v>22</v>
      </c>
      <c r="L106" s="49">
        <v>22</v>
      </c>
      <c r="M106" s="49">
        <v>22</v>
      </c>
      <c r="N106" s="49">
        <v>21</v>
      </c>
      <c r="O106" s="49"/>
      <c r="P106" s="49"/>
      <c r="Q106" s="49"/>
      <c r="R106" s="49"/>
      <c r="S106" s="50"/>
      <c r="T106" s="50"/>
      <c r="U106" s="50"/>
    </row>
    <row r="107" spans="1:21" ht="15.75" customHeight="1">
      <c r="A107" s="44">
        <v>97</v>
      </c>
      <c r="B107" s="117"/>
      <c r="C107" s="117"/>
      <c r="D107" s="45" t="s">
        <v>221</v>
      </c>
      <c r="E107" s="117"/>
      <c r="F107" s="51">
        <v>118</v>
      </c>
      <c r="G107" s="51">
        <v>26</v>
      </c>
      <c r="H107" s="47"/>
      <c r="I107" s="48"/>
      <c r="J107" s="49">
        <v>25</v>
      </c>
      <c r="K107" s="49">
        <v>25</v>
      </c>
      <c r="L107" s="49">
        <v>25</v>
      </c>
      <c r="M107" s="49">
        <v>25</v>
      </c>
      <c r="N107" s="49">
        <f>18</f>
        <v>18</v>
      </c>
      <c r="O107" s="49"/>
      <c r="P107" s="49"/>
      <c r="Q107" s="49"/>
      <c r="R107" s="49"/>
      <c r="S107" s="49"/>
      <c r="T107" s="49"/>
      <c r="U107" s="49"/>
    </row>
    <row r="108" spans="1:21" ht="18.75">
      <c r="A108" s="44">
        <v>98</v>
      </c>
      <c r="B108" s="130" t="s">
        <v>222</v>
      </c>
      <c r="C108" s="132" t="s">
        <v>223</v>
      </c>
      <c r="D108" s="45" t="s">
        <v>224</v>
      </c>
      <c r="E108" s="123">
        <f>F108+F109</f>
        <v>283</v>
      </c>
      <c r="F108" s="51">
        <v>172</v>
      </c>
      <c r="G108" s="51">
        <v>20</v>
      </c>
      <c r="H108" s="47"/>
      <c r="I108" s="48"/>
      <c r="J108" s="49">
        <v>19</v>
      </c>
      <c r="K108" s="49">
        <v>19</v>
      </c>
      <c r="L108" s="49">
        <v>19</v>
      </c>
      <c r="M108" s="49">
        <v>19</v>
      </c>
      <c r="N108" s="49">
        <v>19</v>
      </c>
      <c r="O108" s="49">
        <v>19</v>
      </c>
      <c r="P108" s="49">
        <v>19</v>
      </c>
      <c r="Q108" s="49">
        <v>19</v>
      </c>
      <c r="R108" s="64">
        <v>20</v>
      </c>
      <c r="S108" s="49"/>
      <c r="T108" s="49"/>
      <c r="U108" s="49"/>
    </row>
    <row r="109" spans="1:21" ht="18.75">
      <c r="A109" s="44">
        <v>99</v>
      </c>
      <c r="B109" s="116"/>
      <c r="C109" s="117"/>
      <c r="D109" s="45" t="s">
        <v>225</v>
      </c>
      <c r="E109" s="117"/>
      <c r="F109" s="51">
        <v>111</v>
      </c>
      <c r="G109" s="51">
        <v>17</v>
      </c>
      <c r="H109" s="47"/>
      <c r="I109" s="48"/>
      <c r="J109" s="49">
        <v>16</v>
      </c>
      <c r="K109" s="49">
        <v>16</v>
      </c>
      <c r="L109" s="49">
        <v>16</v>
      </c>
      <c r="M109" s="49">
        <v>16</v>
      </c>
      <c r="N109" s="49">
        <v>16</v>
      </c>
      <c r="O109" s="49">
        <v>16</v>
      </c>
      <c r="P109" s="49">
        <v>15</v>
      </c>
      <c r="Q109" s="49"/>
      <c r="R109" s="49"/>
      <c r="S109" s="49"/>
      <c r="T109" s="49"/>
      <c r="U109" s="50"/>
    </row>
    <row r="110" spans="1:21" ht="18.75">
      <c r="A110" s="44">
        <v>100</v>
      </c>
      <c r="B110" s="116"/>
      <c r="C110" s="132" t="s">
        <v>226</v>
      </c>
      <c r="D110" s="45" t="s">
        <v>227</v>
      </c>
      <c r="E110" s="123">
        <v>291</v>
      </c>
      <c r="F110" s="51">
        <v>101</v>
      </c>
      <c r="G110" s="51">
        <v>20</v>
      </c>
      <c r="H110" s="47"/>
      <c r="I110" s="48"/>
      <c r="J110" s="49">
        <v>20</v>
      </c>
      <c r="K110" s="49">
        <v>20</v>
      </c>
      <c r="L110" s="49">
        <v>20</v>
      </c>
      <c r="M110" s="49">
        <v>20</v>
      </c>
      <c r="N110" s="64">
        <v>21</v>
      </c>
      <c r="O110" s="49"/>
      <c r="P110" s="49"/>
      <c r="Q110" s="49"/>
      <c r="R110" s="49"/>
      <c r="S110" s="49"/>
      <c r="T110" s="49"/>
      <c r="U110" s="50"/>
    </row>
    <row r="111" spans="1:21" ht="18.75">
      <c r="A111" s="44">
        <v>101</v>
      </c>
      <c r="B111" s="116"/>
      <c r="C111" s="116"/>
      <c r="D111" s="45" t="s">
        <v>228</v>
      </c>
      <c r="E111" s="116"/>
      <c r="F111" s="51">
        <v>22</v>
      </c>
      <c r="G111" s="51">
        <v>20</v>
      </c>
      <c r="H111" s="47"/>
      <c r="I111" s="48"/>
      <c r="J111" s="49"/>
      <c r="K111" s="49"/>
      <c r="L111" s="49"/>
      <c r="M111" s="64">
        <v>22</v>
      </c>
      <c r="N111" s="49"/>
      <c r="O111" s="49"/>
      <c r="P111" s="49"/>
      <c r="Q111" s="49"/>
      <c r="R111" s="49"/>
      <c r="S111" s="49"/>
      <c r="T111" s="49"/>
      <c r="U111" s="49"/>
    </row>
    <row r="112" spans="1:21" ht="18.75">
      <c r="A112" s="44">
        <v>102</v>
      </c>
      <c r="B112" s="116"/>
      <c r="C112" s="116"/>
      <c r="D112" s="45" t="s">
        <v>229</v>
      </c>
      <c r="E112" s="116"/>
      <c r="F112" s="51">
        <v>33</v>
      </c>
      <c r="G112" s="51">
        <v>20</v>
      </c>
      <c r="H112" s="47"/>
      <c r="I112" s="48"/>
      <c r="J112" s="49"/>
      <c r="K112" s="49"/>
      <c r="L112" s="49">
        <v>17</v>
      </c>
      <c r="M112" s="49">
        <v>16</v>
      </c>
      <c r="N112" s="49"/>
      <c r="O112" s="49"/>
      <c r="P112" s="49"/>
      <c r="Q112" s="49"/>
      <c r="R112" s="49"/>
      <c r="S112" s="49"/>
      <c r="T112" s="49"/>
      <c r="U112" s="49"/>
    </row>
    <row r="113" spans="1:21" ht="18.75">
      <c r="A113" s="44">
        <v>103</v>
      </c>
      <c r="B113" s="116"/>
      <c r="C113" s="117"/>
      <c r="D113" s="45" t="s">
        <v>230</v>
      </c>
      <c r="E113" s="117"/>
      <c r="F113" s="51">
        <v>135</v>
      </c>
      <c r="G113" s="51">
        <v>40</v>
      </c>
      <c r="H113" s="47"/>
      <c r="I113" s="48"/>
      <c r="J113" s="49">
        <v>35</v>
      </c>
      <c r="K113" s="49">
        <v>35</v>
      </c>
      <c r="L113" s="49">
        <v>35</v>
      </c>
      <c r="M113" s="49">
        <v>30</v>
      </c>
      <c r="N113" s="49"/>
      <c r="O113" s="49"/>
      <c r="P113" s="49"/>
      <c r="Q113" s="49"/>
      <c r="R113" s="49"/>
      <c r="S113" s="49"/>
      <c r="T113" s="49"/>
      <c r="U113" s="49"/>
    </row>
    <row r="114" spans="1:21" ht="18.75">
      <c r="A114" s="44">
        <v>104</v>
      </c>
      <c r="B114" s="116"/>
      <c r="C114" s="132" t="s">
        <v>231</v>
      </c>
      <c r="D114" s="45" t="s">
        <v>232</v>
      </c>
      <c r="E114" s="123">
        <f>F114+F115</f>
        <v>295</v>
      </c>
      <c r="F114" s="51">
        <f>125+26</f>
        <v>151</v>
      </c>
      <c r="G114" s="83">
        <v>26</v>
      </c>
      <c r="H114" s="47"/>
      <c r="I114" s="48"/>
      <c r="J114" s="49"/>
      <c r="K114" s="49"/>
      <c r="L114" s="49">
        <v>25</v>
      </c>
      <c r="M114" s="49">
        <v>25</v>
      </c>
      <c r="N114" s="49">
        <v>25</v>
      </c>
      <c r="O114" s="49">
        <v>25</v>
      </c>
      <c r="P114" s="49">
        <v>25</v>
      </c>
      <c r="Q114" s="49">
        <v>26</v>
      </c>
      <c r="R114" s="49"/>
      <c r="S114" s="49"/>
      <c r="T114" s="49"/>
      <c r="U114" s="49"/>
    </row>
    <row r="115" spans="1:21" ht="18.75">
      <c r="A115" s="44">
        <v>105</v>
      </c>
      <c r="B115" s="116"/>
      <c r="C115" s="117"/>
      <c r="D115" s="45" t="s">
        <v>233</v>
      </c>
      <c r="E115" s="117"/>
      <c r="F115" s="51">
        <v>144</v>
      </c>
      <c r="G115" s="51">
        <v>23</v>
      </c>
      <c r="H115" s="86"/>
      <c r="I115" s="59"/>
      <c r="J115" s="49"/>
      <c r="K115" s="49">
        <v>22</v>
      </c>
      <c r="L115" s="49">
        <v>22</v>
      </c>
      <c r="M115" s="49">
        <v>22</v>
      </c>
      <c r="N115" s="49">
        <v>22</v>
      </c>
      <c r="O115" s="49">
        <v>22</v>
      </c>
      <c r="P115" s="49">
        <v>22</v>
      </c>
      <c r="Q115" s="49">
        <v>12</v>
      </c>
      <c r="R115" s="49"/>
      <c r="S115" s="50"/>
      <c r="T115" s="50"/>
      <c r="U115" s="50"/>
    </row>
    <row r="116" spans="1:21" ht="18.75">
      <c r="A116" s="44">
        <v>106</v>
      </c>
      <c r="B116" s="116"/>
      <c r="C116" s="132" t="s">
        <v>234</v>
      </c>
      <c r="D116" s="45" t="s">
        <v>235</v>
      </c>
      <c r="E116" s="123">
        <f>F116+F117</f>
        <v>274</v>
      </c>
      <c r="F116" s="51">
        <v>115</v>
      </c>
      <c r="G116" s="51">
        <v>18</v>
      </c>
      <c r="H116" s="86"/>
      <c r="I116" s="59"/>
      <c r="J116" s="49">
        <v>17</v>
      </c>
      <c r="K116" s="49">
        <v>17</v>
      </c>
      <c r="L116" s="49">
        <v>17</v>
      </c>
      <c r="M116" s="49">
        <v>17</v>
      </c>
      <c r="N116" s="49">
        <v>17</v>
      </c>
      <c r="O116" s="49">
        <v>17</v>
      </c>
      <c r="P116" s="49">
        <v>13</v>
      </c>
      <c r="Q116" s="49"/>
      <c r="R116" s="49"/>
      <c r="S116" s="50"/>
      <c r="T116" s="50"/>
      <c r="U116" s="50"/>
    </row>
    <row r="117" spans="1:21" ht="18.75">
      <c r="A117" s="44">
        <v>107</v>
      </c>
      <c r="B117" s="117"/>
      <c r="C117" s="117"/>
      <c r="D117" s="45" t="s">
        <v>236</v>
      </c>
      <c r="E117" s="117"/>
      <c r="F117" s="51">
        <v>159</v>
      </c>
      <c r="G117" s="51">
        <v>35</v>
      </c>
      <c r="H117" s="86"/>
      <c r="I117" s="59"/>
      <c r="J117" s="49"/>
      <c r="K117" s="49"/>
      <c r="L117" s="49"/>
      <c r="M117" s="49">
        <v>34</v>
      </c>
      <c r="N117" s="49">
        <v>34</v>
      </c>
      <c r="O117" s="49">
        <v>34</v>
      </c>
      <c r="P117" s="49">
        <v>34</v>
      </c>
      <c r="Q117" s="49">
        <v>23</v>
      </c>
      <c r="R117" s="49"/>
      <c r="S117" s="50"/>
      <c r="T117" s="50"/>
      <c r="U117" s="50"/>
    </row>
    <row r="118" spans="1:21" ht="18.75">
      <c r="A118" s="44">
        <v>108</v>
      </c>
      <c r="B118" s="130" t="s">
        <v>237</v>
      </c>
      <c r="C118" s="132" t="s">
        <v>238</v>
      </c>
      <c r="D118" s="45" t="s">
        <v>239</v>
      </c>
      <c r="E118" s="123">
        <f>F118+F119</f>
        <v>210</v>
      </c>
      <c r="F118" s="51">
        <v>96</v>
      </c>
      <c r="G118" s="51">
        <v>20</v>
      </c>
      <c r="H118" s="86" t="s">
        <v>240</v>
      </c>
      <c r="I118" s="59"/>
      <c r="J118" s="49"/>
      <c r="K118" s="49"/>
      <c r="L118" s="59">
        <v>18</v>
      </c>
      <c r="M118" s="59">
        <v>18</v>
      </c>
      <c r="N118" s="59">
        <v>18</v>
      </c>
      <c r="O118" s="59">
        <v>18</v>
      </c>
      <c r="P118" s="59">
        <v>18</v>
      </c>
      <c r="Q118" s="59">
        <v>6</v>
      </c>
      <c r="R118" s="49"/>
      <c r="S118" s="50"/>
      <c r="T118" s="50"/>
      <c r="U118" s="50"/>
    </row>
    <row r="119" spans="1:21" ht="18.75">
      <c r="A119" s="44">
        <v>109</v>
      </c>
      <c r="B119" s="116"/>
      <c r="C119" s="117"/>
      <c r="D119" s="45" t="s">
        <v>241</v>
      </c>
      <c r="E119" s="117"/>
      <c r="F119" s="51">
        <v>114</v>
      </c>
      <c r="G119" s="51">
        <v>21</v>
      </c>
      <c r="H119" s="86" t="s">
        <v>240</v>
      </c>
      <c r="I119" s="59"/>
      <c r="J119" s="49"/>
      <c r="K119" s="49"/>
      <c r="L119" s="59">
        <v>20</v>
      </c>
      <c r="M119" s="59">
        <v>20</v>
      </c>
      <c r="N119" s="59">
        <v>20</v>
      </c>
      <c r="O119" s="59">
        <v>20</v>
      </c>
      <c r="P119" s="59">
        <v>20</v>
      </c>
      <c r="Q119" s="59">
        <v>14</v>
      </c>
      <c r="R119" s="49"/>
      <c r="S119" s="50"/>
      <c r="T119" s="50"/>
      <c r="U119" s="50"/>
    </row>
    <row r="120" spans="1:21" ht="18.75">
      <c r="A120" s="44">
        <v>110</v>
      </c>
      <c r="B120" s="116"/>
      <c r="C120" s="132" t="s">
        <v>242</v>
      </c>
      <c r="D120" s="45" t="s">
        <v>243</v>
      </c>
      <c r="E120" s="123">
        <v>119</v>
      </c>
      <c r="F120" s="51">
        <v>84</v>
      </c>
      <c r="G120" s="51">
        <v>30</v>
      </c>
      <c r="H120" s="86"/>
      <c r="I120" s="59"/>
      <c r="J120" s="49"/>
      <c r="K120" s="49"/>
      <c r="L120" s="49"/>
      <c r="M120" s="49"/>
      <c r="N120" s="49">
        <v>28</v>
      </c>
      <c r="O120" s="49">
        <v>28</v>
      </c>
      <c r="P120" s="44">
        <v>28</v>
      </c>
      <c r="Q120" s="87"/>
      <c r="R120" s="49"/>
      <c r="S120" s="50"/>
      <c r="T120" s="50"/>
      <c r="U120" s="50"/>
    </row>
    <row r="121" spans="1:21" ht="18.75">
      <c r="A121" s="44">
        <v>111</v>
      </c>
      <c r="B121" s="117"/>
      <c r="C121" s="117"/>
      <c r="D121" s="45" t="s">
        <v>244</v>
      </c>
      <c r="E121" s="117"/>
      <c r="F121" s="51">
        <v>35</v>
      </c>
      <c r="G121" s="51">
        <v>20</v>
      </c>
      <c r="H121" s="88"/>
      <c r="I121" s="89"/>
      <c r="J121" s="54"/>
      <c r="K121" s="54"/>
      <c r="L121" s="54">
        <v>18</v>
      </c>
      <c r="M121" s="54">
        <v>17</v>
      </c>
      <c r="N121" s="54"/>
      <c r="O121" s="54"/>
      <c r="P121" s="55"/>
      <c r="Q121" s="90"/>
      <c r="R121" s="54"/>
      <c r="S121" s="57"/>
      <c r="T121" s="57"/>
      <c r="U121" s="57"/>
    </row>
  </sheetData>
  <mergeCells count="128">
    <mergeCell ref="A1:B1"/>
    <mergeCell ref="A2:U2"/>
    <mergeCell ref="E118:E119"/>
    <mergeCell ref="E120:E121"/>
    <mergeCell ref="E63:E64"/>
    <mergeCell ref="E66:E67"/>
    <mergeCell ref="E68:E69"/>
    <mergeCell ref="E70:E71"/>
    <mergeCell ref="E72:E73"/>
    <mergeCell ref="E74:E75"/>
    <mergeCell ref="E76:E79"/>
    <mergeCell ref="B36:B43"/>
    <mergeCell ref="B44:B47"/>
    <mergeCell ref="B48:B56"/>
    <mergeCell ref="B57:B65"/>
    <mergeCell ref="B66:B75"/>
    <mergeCell ref="B87:B92"/>
    <mergeCell ref="B76:B86"/>
    <mergeCell ref="E114:E115"/>
    <mergeCell ref="E116:E117"/>
    <mergeCell ref="C89:C90"/>
    <mergeCell ref="C91:C92"/>
    <mergeCell ref="C93:C94"/>
    <mergeCell ref="B93:B107"/>
    <mergeCell ref="B108:B117"/>
    <mergeCell ref="C114:C115"/>
    <mergeCell ref="C116:C117"/>
    <mergeCell ref="E80:E81"/>
    <mergeCell ref="E82:E83"/>
    <mergeCell ref="E84:E85"/>
    <mergeCell ref="E87:E88"/>
    <mergeCell ref="E89:E90"/>
    <mergeCell ref="E91:E92"/>
    <mergeCell ref="E93:E94"/>
    <mergeCell ref="C70:C71"/>
    <mergeCell ref="B118:B121"/>
    <mergeCell ref="C118:C119"/>
    <mergeCell ref="C120:C121"/>
    <mergeCell ref="E50:E51"/>
    <mergeCell ref="E52:E53"/>
    <mergeCell ref="E54:E55"/>
    <mergeCell ref="E57:E58"/>
    <mergeCell ref="E61:E62"/>
    <mergeCell ref="C82:C83"/>
    <mergeCell ref="C84:C85"/>
    <mergeCell ref="C87:C88"/>
    <mergeCell ref="D87:D88"/>
    <mergeCell ref="C108:C109"/>
    <mergeCell ref="C110:C113"/>
    <mergeCell ref="C95:C101"/>
    <mergeCell ref="C102:C103"/>
    <mergeCell ref="C104:C105"/>
    <mergeCell ref="E104:E105"/>
    <mergeCell ref="C106:C107"/>
    <mergeCell ref="E106:E107"/>
    <mergeCell ref="E108:E109"/>
    <mergeCell ref="E110:E113"/>
    <mergeCell ref="E95:E101"/>
    <mergeCell ref="E102:E103"/>
    <mergeCell ref="C72:C73"/>
    <mergeCell ref="C74:C75"/>
    <mergeCell ref="C80:C81"/>
    <mergeCell ref="C76:C79"/>
    <mergeCell ref="C38:C39"/>
    <mergeCell ref="C40:C41"/>
    <mergeCell ref="C44:C45"/>
    <mergeCell ref="C46:C47"/>
    <mergeCell ref="C48:C49"/>
    <mergeCell ref="C50:C51"/>
    <mergeCell ref="C52:C53"/>
    <mergeCell ref="C54:C55"/>
    <mergeCell ref="C57:C58"/>
    <mergeCell ref="C42:C43"/>
    <mergeCell ref="B18:B23"/>
    <mergeCell ref="C18:C19"/>
    <mergeCell ref="E18:E19"/>
    <mergeCell ref="C20:C21"/>
    <mergeCell ref="E24:E25"/>
    <mergeCell ref="C61:C62"/>
    <mergeCell ref="C63:C64"/>
    <mergeCell ref="C66:C67"/>
    <mergeCell ref="C68:C69"/>
    <mergeCell ref="B24:B29"/>
    <mergeCell ref="C26:C27"/>
    <mergeCell ref="C28:C29"/>
    <mergeCell ref="B30:B35"/>
    <mergeCell ref="C30:C31"/>
    <mergeCell ref="C32:C33"/>
    <mergeCell ref="C34:C35"/>
    <mergeCell ref="C36:C37"/>
    <mergeCell ref="E36:E37"/>
    <mergeCell ref="E38:E39"/>
    <mergeCell ref="E40:E41"/>
    <mergeCell ref="E42:E43"/>
    <mergeCell ref="E44:E45"/>
    <mergeCell ref="E46:E47"/>
    <mergeCell ref="E48:E49"/>
    <mergeCell ref="E20:E21"/>
    <mergeCell ref="E22:E23"/>
    <mergeCell ref="E26:E27"/>
    <mergeCell ref="E28:E29"/>
    <mergeCell ref="E30:E31"/>
    <mergeCell ref="E32:E33"/>
    <mergeCell ref="E34:E35"/>
    <mergeCell ref="C22:C23"/>
    <mergeCell ref="C24:C25"/>
    <mergeCell ref="E12:E13"/>
    <mergeCell ref="E14:E15"/>
    <mergeCell ref="E6:E8"/>
    <mergeCell ref="F6:F8"/>
    <mergeCell ref="B10:B17"/>
    <mergeCell ref="C10:C11"/>
    <mergeCell ref="E10:E11"/>
    <mergeCell ref="C12:C13"/>
    <mergeCell ref="C14:C15"/>
    <mergeCell ref="C16:C17"/>
    <mergeCell ref="E16:E17"/>
    <mergeCell ref="E5:F5"/>
    <mergeCell ref="J5:M5"/>
    <mergeCell ref="N5:Q5"/>
    <mergeCell ref="R5:U5"/>
    <mergeCell ref="A5:A8"/>
    <mergeCell ref="B5:B8"/>
    <mergeCell ref="C5:C8"/>
    <mergeCell ref="D5:D8"/>
    <mergeCell ref="G5:G8"/>
    <mergeCell ref="H5:H8"/>
    <mergeCell ref="I5:I8"/>
  </mergeCells>
  <hyperlinks>
    <hyperlink ref="P3" r:id="rId1" xr:uid="{00000000-0004-0000-0100-000000000000}"/>
  </hyperlinks>
  <pageMargins left="0.7" right="0.7" top="0.75" bottom="0.75" header="0" footer="0"/>
  <pageSetup paperSize="9" scale="54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I175"/>
  <sheetViews>
    <sheetView topLeftCell="A167" workbookViewId="0">
      <selection activeCell="B182" sqref="B182"/>
    </sheetView>
  </sheetViews>
  <sheetFormatPr defaultColWidth="14.42578125" defaultRowHeight="15" customHeight="1"/>
  <cols>
    <col min="1" max="1" width="12.5703125" style="94" customWidth="1"/>
    <col min="2" max="2" width="21" style="94" customWidth="1"/>
    <col min="3" max="3" width="17.42578125" style="94" customWidth="1"/>
    <col min="4" max="4" width="26.140625" style="94" customWidth="1"/>
    <col min="5" max="5" width="9.5703125" style="94" customWidth="1"/>
    <col min="6" max="6" width="7.5703125" style="94" customWidth="1"/>
    <col min="7" max="7" width="20.5703125" style="94" customWidth="1"/>
    <col min="8" max="8" width="14.42578125" style="94"/>
    <col min="9" max="9" width="38.140625" style="94" customWidth="1"/>
    <col min="10" max="16384" width="14.42578125" style="94"/>
  </cols>
  <sheetData>
    <row r="1" spans="1:9" ht="15" customHeight="1">
      <c r="A1" s="145" t="s">
        <v>617</v>
      </c>
    </row>
    <row r="2" spans="1:9" ht="15" customHeight="1">
      <c r="A2" s="147" t="s">
        <v>618</v>
      </c>
      <c r="B2" s="147"/>
      <c r="C2" s="147"/>
      <c r="D2" s="147"/>
      <c r="E2" s="147"/>
      <c r="F2" s="147"/>
      <c r="G2" s="147"/>
      <c r="H2" s="147"/>
      <c r="I2" s="147"/>
    </row>
    <row r="4" spans="1:9" ht="15" customHeight="1">
      <c r="A4" s="91" t="s">
        <v>245</v>
      </c>
      <c r="B4" s="92" t="s">
        <v>246</v>
      </c>
      <c r="C4" s="92" t="s">
        <v>247</v>
      </c>
      <c r="D4" s="92" t="s">
        <v>248</v>
      </c>
      <c r="E4" s="92" t="s">
        <v>249</v>
      </c>
      <c r="F4" s="92" t="s">
        <v>250</v>
      </c>
      <c r="G4" s="93" t="s">
        <v>251</v>
      </c>
      <c r="H4" s="93" t="s">
        <v>252</v>
      </c>
      <c r="I4" s="93" t="s">
        <v>253</v>
      </c>
    </row>
    <row r="5" spans="1:9" ht="12.75" customHeight="1">
      <c r="A5" s="95">
        <v>12128</v>
      </c>
      <c r="B5" s="96" t="s">
        <v>254</v>
      </c>
      <c r="C5" s="96" t="s">
        <v>360</v>
      </c>
      <c r="D5" s="96" t="s">
        <v>361</v>
      </c>
      <c r="E5" s="97">
        <v>1995</v>
      </c>
      <c r="F5" s="96" t="s">
        <v>255</v>
      </c>
      <c r="G5" s="97" t="s">
        <v>218</v>
      </c>
      <c r="H5" s="97" t="s">
        <v>359</v>
      </c>
      <c r="I5" s="98" t="s">
        <v>362</v>
      </c>
    </row>
    <row r="6" spans="1:9" ht="12.75" customHeight="1">
      <c r="A6" s="95">
        <v>12129</v>
      </c>
      <c r="B6" s="96" t="s">
        <v>254</v>
      </c>
      <c r="C6" s="96" t="s">
        <v>360</v>
      </c>
      <c r="D6" s="96" t="s">
        <v>342</v>
      </c>
      <c r="E6" s="97">
        <v>1995</v>
      </c>
      <c r="F6" s="96" t="s">
        <v>255</v>
      </c>
      <c r="G6" s="97" t="s">
        <v>218</v>
      </c>
      <c r="H6" s="97" t="s">
        <v>359</v>
      </c>
      <c r="I6" s="98" t="s">
        <v>363</v>
      </c>
    </row>
    <row r="7" spans="1:9" ht="12.75" customHeight="1">
      <c r="A7" s="95">
        <v>12130</v>
      </c>
      <c r="B7" s="96" t="s">
        <v>254</v>
      </c>
      <c r="C7" s="96" t="s">
        <v>360</v>
      </c>
      <c r="D7" s="96" t="s">
        <v>287</v>
      </c>
      <c r="E7" s="97">
        <v>1999</v>
      </c>
      <c r="F7" s="96" t="s">
        <v>255</v>
      </c>
      <c r="G7" s="97" t="s">
        <v>218</v>
      </c>
      <c r="H7" s="97" t="s">
        <v>359</v>
      </c>
      <c r="I7" s="98" t="s">
        <v>364</v>
      </c>
    </row>
    <row r="8" spans="1:9" ht="12.75" customHeight="1">
      <c r="A8" s="95">
        <v>12131</v>
      </c>
      <c r="B8" s="96" t="s">
        <v>254</v>
      </c>
      <c r="C8" s="96" t="s">
        <v>360</v>
      </c>
      <c r="D8" s="96" t="s">
        <v>316</v>
      </c>
      <c r="E8" s="97">
        <v>1994</v>
      </c>
      <c r="F8" s="96" t="s">
        <v>255</v>
      </c>
      <c r="G8" s="97" t="s">
        <v>218</v>
      </c>
      <c r="H8" s="97" t="s">
        <v>359</v>
      </c>
      <c r="I8" s="98" t="s">
        <v>365</v>
      </c>
    </row>
    <row r="9" spans="1:9" ht="12.75" customHeight="1">
      <c r="A9" s="95">
        <v>12132</v>
      </c>
      <c r="B9" s="96" t="s">
        <v>254</v>
      </c>
      <c r="C9" s="96" t="s">
        <v>360</v>
      </c>
      <c r="D9" s="96" t="s">
        <v>348</v>
      </c>
      <c r="E9" s="97">
        <v>1998</v>
      </c>
      <c r="F9" s="96" t="s">
        <v>255</v>
      </c>
      <c r="G9" s="97" t="s">
        <v>218</v>
      </c>
      <c r="H9" s="97" t="s">
        <v>359</v>
      </c>
      <c r="I9" s="98" t="s">
        <v>366</v>
      </c>
    </row>
    <row r="10" spans="1:9" ht="12.75" customHeight="1">
      <c r="A10" s="95">
        <v>12133</v>
      </c>
      <c r="B10" s="96" t="s">
        <v>254</v>
      </c>
      <c r="C10" s="96" t="s">
        <v>360</v>
      </c>
      <c r="D10" s="96" t="s">
        <v>329</v>
      </c>
      <c r="E10" s="97">
        <v>1981</v>
      </c>
      <c r="F10" s="96" t="s">
        <v>255</v>
      </c>
      <c r="G10" s="97" t="s">
        <v>218</v>
      </c>
      <c r="H10" s="97" t="s">
        <v>359</v>
      </c>
      <c r="I10" s="98" t="s">
        <v>367</v>
      </c>
    </row>
    <row r="11" spans="1:9" ht="12.75" customHeight="1">
      <c r="A11" s="95">
        <v>12134</v>
      </c>
      <c r="B11" s="96" t="s">
        <v>254</v>
      </c>
      <c r="C11" s="96" t="s">
        <v>360</v>
      </c>
      <c r="D11" s="96" t="s">
        <v>368</v>
      </c>
      <c r="E11" s="97">
        <v>1996</v>
      </c>
      <c r="F11" s="96" t="s">
        <v>255</v>
      </c>
      <c r="G11" s="97" t="s">
        <v>218</v>
      </c>
      <c r="H11" s="97" t="s">
        <v>359</v>
      </c>
      <c r="I11" s="98" t="s">
        <v>369</v>
      </c>
    </row>
    <row r="12" spans="1:9" ht="12.75" customHeight="1">
      <c r="A12" s="95">
        <v>12135</v>
      </c>
      <c r="B12" s="96" t="s">
        <v>254</v>
      </c>
      <c r="C12" s="96" t="s">
        <v>360</v>
      </c>
      <c r="D12" s="96" t="s">
        <v>370</v>
      </c>
      <c r="E12" s="97">
        <v>1994</v>
      </c>
      <c r="F12" s="96" t="s">
        <v>255</v>
      </c>
      <c r="G12" s="97" t="s">
        <v>218</v>
      </c>
      <c r="H12" s="97" t="s">
        <v>359</v>
      </c>
      <c r="I12" s="98" t="s">
        <v>371</v>
      </c>
    </row>
    <row r="13" spans="1:9" ht="12.75" customHeight="1">
      <c r="A13" s="95">
        <v>12136</v>
      </c>
      <c r="B13" s="96" t="s">
        <v>254</v>
      </c>
      <c r="C13" s="96" t="s">
        <v>360</v>
      </c>
      <c r="D13" s="96" t="s">
        <v>278</v>
      </c>
      <c r="E13" s="97">
        <v>1989</v>
      </c>
      <c r="F13" s="96" t="s">
        <v>255</v>
      </c>
      <c r="G13" s="97" t="s">
        <v>218</v>
      </c>
      <c r="H13" s="97" t="s">
        <v>359</v>
      </c>
      <c r="I13" s="98" t="s">
        <v>372</v>
      </c>
    </row>
    <row r="14" spans="1:9" ht="12.75" customHeight="1">
      <c r="A14" s="95">
        <v>12137</v>
      </c>
      <c r="B14" s="96" t="s">
        <v>254</v>
      </c>
      <c r="C14" s="96" t="s">
        <v>360</v>
      </c>
      <c r="D14" s="96" t="s">
        <v>373</v>
      </c>
      <c r="E14" s="97">
        <v>1995</v>
      </c>
      <c r="F14" s="96" t="s">
        <v>255</v>
      </c>
      <c r="G14" s="97" t="s">
        <v>218</v>
      </c>
      <c r="H14" s="97" t="s">
        <v>359</v>
      </c>
      <c r="I14" s="98" t="s">
        <v>374</v>
      </c>
    </row>
    <row r="15" spans="1:9" ht="12.75" customHeight="1">
      <c r="A15" s="95">
        <v>12138</v>
      </c>
      <c r="B15" s="96" t="s">
        <v>254</v>
      </c>
      <c r="C15" s="96" t="s">
        <v>360</v>
      </c>
      <c r="D15" s="96" t="s">
        <v>375</v>
      </c>
      <c r="E15" s="97">
        <v>2000</v>
      </c>
      <c r="F15" s="96" t="s">
        <v>255</v>
      </c>
      <c r="G15" s="97" t="s">
        <v>218</v>
      </c>
      <c r="H15" s="97" t="s">
        <v>359</v>
      </c>
      <c r="I15" s="98" t="s">
        <v>376</v>
      </c>
    </row>
    <row r="16" spans="1:9" ht="12.75" customHeight="1">
      <c r="A16" s="95">
        <v>12139</v>
      </c>
      <c r="B16" s="96" t="s">
        <v>254</v>
      </c>
      <c r="C16" s="96" t="s">
        <v>360</v>
      </c>
      <c r="D16" s="96" t="s">
        <v>338</v>
      </c>
      <c r="E16" s="97">
        <v>1993</v>
      </c>
      <c r="F16" s="96" t="s">
        <v>255</v>
      </c>
      <c r="G16" s="97" t="s">
        <v>218</v>
      </c>
      <c r="H16" s="97" t="s">
        <v>359</v>
      </c>
      <c r="I16" s="98" t="s">
        <v>377</v>
      </c>
    </row>
    <row r="17" spans="1:9" ht="12.75" customHeight="1">
      <c r="A17" s="95">
        <v>12140</v>
      </c>
      <c r="B17" s="96" t="s">
        <v>254</v>
      </c>
      <c r="C17" s="96" t="s">
        <v>360</v>
      </c>
      <c r="D17" s="96" t="s">
        <v>258</v>
      </c>
      <c r="E17" s="97">
        <v>2001</v>
      </c>
      <c r="F17" s="96" t="s">
        <v>255</v>
      </c>
      <c r="G17" s="97" t="s">
        <v>218</v>
      </c>
      <c r="H17" s="97" t="s">
        <v>359</v>
      </c>
      <c r="I17" s="98" t="s">
        <v>378</v>
      </c>
    </row>
    <row r="18" spans="1:9" ht="12.75" customHeight="1">
      <c r="A18" s="95">
        <v>12141</v>
      </c>
      <c r="B18" s="96" t="s">
        <v>254</v>
      </c>
      <c r="C18" s="96" t="s">
        <v>360</v>
      </c>
      <c r="D18" s="96" t="s">
        <v>280</v>
      </c>
      <c r="E18" s="97">
        <v>1984</v>
      </c>
      <c r="F18" s="96" t="s">
        <v>255</v>
      </c>
      <c r="G18" s="97" t="s">
        <v>218</v>
      </c>
      <c r="H18" s="97" t="s">
        <v>359</v>
      </c>
      <c r="I18" s="98" t="s">
        <v>379</v>
      </c>
    </row>
    <row r="19" spans="1:9" ht="12.75" customHeight="1">
      <c r="A19" s="95">
        <v>12142</v>
      </c>
      <c r="B19" s="96" t="s">
        <v>254</v>
      </c>
      <c r="C19" s="96" t="s">
        <v>360</v>
      </c>
      <c r="D19" s="96" t="s">
        <v>354</v>
      </c>
      <c r="E19" s="97">
        <v>1998</v>
      </c>
      <c r="F19" s="96" t="s">
        <v>255</v>
      </c>
      <c r="G19" s="97" t="s">
        <v>218</v>
      </c>
      <c r="H19" s="97" t="s">
        <v>359</v>
      </c>
      <c r="I19" s="98" t="s">
        <v>380</v>
      </c>
    </row>
    <row r="20" spans="1:9" ht="12.75" customHeight="1">
      <c r="A20" s="95">
        <v>12143</v>
      </c>
      <c r="B20" s="96" t="s">
        <v>254</v>
      </c>
      <c r="C20" s="96" t="s">
        <v>360</v>
      </c>
      <c r="D20" s="96" t="s">
        <v>291</v>
      </c>
      <c r="E20" s="97">
        <v>1986</v>
      </c>
      <c r="F20" s="96" t="s">
        <v>255</v>
      </c>
      <c r="G20" s="97" t="s">
        <v>218</v>
      </c>
      <c r="H20" s="97" t="s">
        <v>359</v>
      </c>
      <c r="I20" s="98" t="s">
        <v>381</v>
      </c>
    </row>
    <row r="21" spans="1:9" ht="12.75" customHeight="1">
      <c r="A21" s="95">
        <v>12144</v>
      </c>
      <c r="B21" s="96" t="s">
        <v>254</v>
      </c>
      <c r="C21" s="96" t="s">
        <v>360</v>
      </c>
      <c r="D21" s="96" t="s">
        <v>336</v>
      </c>
      <c r="E21" s="97">
        <v>1995</v>
      </c>
      <c r="F21" s="96" t="s">
        <v>255</v>
      </c>
      <c r="G21" s="97" t="s">
        <v>218</v>
      </c>
      <c r="H21" s="97" t="s">
        <v>359</v>
      </c>
      <c r="I21" s="98" t="s">
        <v>382</v>
      </c>
    </row>
    <row r="22" spans="1:9" ht="12.75" customHeight="1">
      <c r="A22" s="95">
        <v>12145</v>
      </c>
      <c r="B22" s="96" t="s">
        <v>254</v>
      </c>
      <c r="C22" s="96" t="s">
        <v>360</v>
      </c>
      <c r="D22" s="96" t="s">
        <v>276</v>
      </c>
      <c r="E22" s="97">
        <v>1994</v>
      </c>
      <c r="F22" s="96" t="s">
        <v>255</v>
      </c>
      <c r="G22" s="97" t="s">
        <v>218</v>
      </c>
      <c r="H22" s="97" t="s">
        <v>359</v>
      </c>
      <c r="I22" s="98" t="s">
        <v>383</v>
      </c>
    </row>
    <row r="23" spans="1:9" ht="12.75" customHeight="1">
      <c r="A23" s="95">
        <v>12146</v>
      </c>
      <c r="B23" s="96" t="s">
        <v>254</v>
      </c>
      <c r="C23" s="96" t="s">
        <v>360</v>
      </c>
      <c r="D23" s="96" t="s">
        <v>384</v>
      </c>
      <c r="E23" s="97">
        <v>2000</v>
      </c>
      <c r="F23" s="96" t="s">
        <v>255</v>
      </c>
      <c r="G23" s="97" t="s">
        <v>218</v>
      </c>
      <c r="H23" s="97" t="s">
        <v>359</v>
      </c>
      <c r="I23" s="98" t="s">
        <v>385</v>
      </c>
    </row>
    <row r="24" spans="1:9" ht="12.75" customHeight="1">
      <c r="A24" s="95">
        <v>12147</v>
      </c>
      <c r="B24" s="96" t="s">
        <v>254</v>
      </c>
      <c r="C24" s="96" t="s">
        <v>360</v>
      </c>
      <c r="D24" s="96" t="s">
        <v>270</v>
      </c>
      <c r="E24" s="97">
        <v>2002</v>
      </c>
      <c r="F24" s="96" t="s">
        <v>255</v>
      </c>
      <c r="G24" s="97" t="s">
        <v>218</v>
      </c>
      <c r="H24" s="97" t="s">
        <v>359</v>
      </c>
      <c r="I24" s="98" t="s">
        <v>386</v>
      </c>
    </row>
    <row r="25" spans="1:9" ht="12.75" customHeight="1">
      <c r="A25" s="95">
        <v>12148</v>
      </c>
      <c r="B25" s="96" t="s">
        <v>254</v>
      </c>
      <c r="C25" s="96" t="s">
        <v>360</v>
      </c>
      <c r="D25" s="96" t="s">
        <v>387</v>
      </c>
      <c r="E25" s="97">
        <v>1995</v>
      </c>
      <c r="F25" s="96" t="s">
        <v>255</v>
      </c>
      <c r="G25" s="97" t="s">
        <v>218</v>
      </c>
      <c r="H25" s="97" t="s">
        <v>359</v>
      </c>
      <c r="I25" s="98" t="s">
        <v>388</v>
      </c>
    </row>
    <row r="26" spans="1:9" ht="12.75" customHeight="1">
      <c r="A26" s="95">
        <v>12149</v>
      </c>
      <c r="B26" s="96" t="s">
        <v>254</v>
      </c>
      <c r="C26" s="96" t="s">
        <v>360</v>
      </c>
      <c r="D26" s="96" t="s">
        <v>333</v>
      </c>
      <c r="E26" s="97">
        <v>1999</v>
      </c>
      <c r="F26" s="96" t="s">
        <v>255</v>
      </c>
      <c r="G26" s="97" t="s">
        <v>218</v>
      </c>
      <c r="H26" s="97" t="s">
        <v>359</v>
      </c>
      <c r="I26" s="98" t="s">
        <v>389</v>
      </c>
    </row>
    <row r="27" spans="1:9" ht="12.75" customHeight="1">
      <c r="A27" s="95">
        <v>12150</v>
      </c>
      <c r="B27" s="96" t="s">
        <v>254</v>
      </c>
      <c r="C27" s="96" t="s">
        <v>360</v>
      </c>
      <c r="D27" s="96" t="s">
        <v>390</v>
      </c>
      <c r="E27" s="97">
        <v>2001</v>
      </c>
      <c r="F27" s="96" t="s">
        <v>255</v>
      </c>
      <c r="G27" s="97" t="s">
        <v>218</v>
      </c>
      <c r="H27" s="97" t="s">
        <v>359</v>
      </c>
      <c r="I27" s="98" t="s">
        <v>391</v>
      </c>
    </row>
    <row r="28" spans="1:9" ht="12.75" customHeight="1">
      <c r="A28" s="95">
        <v>12151</v>
      </c>
      <c r="B28" s="96" t="s">
        <v>254</v>
      </c>
      <c r="C28" s="96" t="s">
        <v>360</v>
      </c>
      <c r="D28" s="96" t="s">
        <v>340</v>
      </c>
      <c r="E28" s="97">
        <v>1996</v>
      </c>
      <c r="F28" s="96" t="s">
        <v>255</v>
      </c>
      <c r="G28" s="97" t="s">
        <v>218</v>
      </c>
      <c r="H28" s="97" t="s">
        <v>359</v>
      </c>
      <c r="I28" s="98" t="s">
        <v>392</v>
      </c>
    </row>
    <row r="29" spans="1:9" ht="12.75" customHeight="1">
      <c r="A29" s="95">
        <v>12152</v>
      </c>
      <c r="B29" s="96" t="s">
        <v>254</v>
      </c>
      <c r="C29" s="96" t="s">
        <v>360</v>
      </c>
      <c r="D29" s="96" t="s">
        <v>328</v>
      </c>
      <c r="E29" s="97">
        <v>1989</v>
      </c>
      <c r="F29" s="96" t="s">
        <v>255</v>
      </c>
      <c r="G29" s="97" t="s">
        <v>218</v>
      </c>
      <c r="H29" s="97" t="s">
        <v>359</v>
      </c>
      <c r="I29" s="98" t="s">
        <v>393</v>
      </c>
    </row>
    <row r="30" spans="1:9" ht="12.75" customHeight="1">
      <c r="A30" s="95">
        <v>12153</v>
      </c>
      <c r="B30" s="96" t="s">
        <v>254</v>
      </c>
      <c r="C30" s="96" t="s">
        <v>360</v>
      </c>
      <c r="D30" s="96" t="s">
        <v>323</v>
      </c>
      <c r="E30" s="97">
        <v>1979</v>
      </c>
      <c r="F30" s="96" t="s">
        <v>255</v>
      </c>
      <c r="G30" s="97" t="s">
        <v>218</v>
      </c>
      <c r="H30" s="97" t="s">
        <v>257</v>
      </c>
      <c r="I30" s="98" t="s">
        <v>394</v>
      </c>
    </row>
    <row r="31" spans="1:9" ht="12.75" customHeight="1">
      <c r="A31" s="95">
        <v>12154</v>
      </c>
      <c r="B31" s="96" t="s">
        <v>254</v>
      </c>
      <c r="C31" s="96" t="s">
        <v>360</v>
      </c>
      <c r="D31" s="96" t="s">
        <v>395</v>
      </c>
      <c r="E31" s="97">
        <v>1994</v>
      </c>
      <c r="F31" s="96" t="s">
        <v>255</v>
      </c>
      <c r="G31" s="97" t="s">
        <v>396</v>
      </c>
      <c r="H31" s="97" t="s">
        <v>257</v>
      </c>
      <c r="I31" s="98" t="s">
        <v>397</v>
      </c>
    </row>
    <row r="32" spans="1:9" ht="12.75" customHeight="1">
      <c r="A32" s="95">
        <v>12155</v>
      </c>
      <c r="B32" s="96" t="s">
        <v>254</v>
      </c>
      <c r="C32" s="96" t="s">
        <v>360</v>
      </c>
      <c r="D32" s="96" t="s">
        <v>284</v>
      </c>
      <c r="E32" s="97">
        <v>1996</v>
      </c>
      <c r="F32" s="96" t="s">
        <v>255</v>
      </c>
      <c r="G32" s="97" t="s">
        <v>396</v>
      </c>
      <c r="H32" s="97" t="s">
        <v>293</v>
      </c>
      <c r="I32" s="98" t="s">
        <v>398</v>
      </c>
    </row>
    <row r="33" spans="1:9" ht="12.75" customHeight="1">
      <c r="A33" s="95">
        <v>12156</v>
      </c>
      <c r="B33" s="96" t="s">
        <v>254</v>
      </c>
      <c r="C33" s="96" t="s">
        <v>360</v>
      </c>
      <c r="D33" s="96" t="s">
        <v>399</v>
      </c>
      <c r="E33" s="97">
        <v>1992</v>
      </c>
      <c r="F33" s="96" t="s">
        <v>255</v>
      </c>
      <c r="G33" s="97" t="s">
        <v>396</v>
      </c>
      <c r="H33" s="97" t="s">
        <v>293</v>
      </c>
      <c r="I33" s="98" t="s">
        <v>400</v>
      </c>
    </row>
    <row r="34" spans="1:9" ht="12.75" customHeight="1">
      <c r="A34" s="95">
        <v>12157</v>
      </c>
      <c r="B34" s="96" t="s">
        <v>254</v>
      </c>
      <c r="C34" s="96" t="s">
        <v>360</v>
      </c>
      <c r="D34" s="96" t="s">
        <v>319</v>
      </c>
      <c r="E34" s="97">
        <v>1982</v>
      </c>
      <c r="F34" s="96" t="s">
        <v>255</v>
      </c>
      <c r="G34" s="97" t="s">
        <v>396</v>
      </c>
      <c r="H34" s="97" t="s">
        <v>256</v>
      </c>
      <c r="I34" s="98" t="s">
        <v>401</v>
      </c>
    </row>
    <row r="35" spans="1:9" ht="12.75" customHeight="1">
      <c r="A35" s="95">
        <v>12158</v>
      </c>
      <c r="B35" s="96" t="s">
        <v>254</v>
      </c>
      <c r="C35" s="96" t="s">
        <v>360</v>
      </c>
      <c r="D35" s="96" t="s">
        <v>339</v>
      </c>
      <c r="E35" s="97">
        <v>1990</v>
      </c>
      <c r="F35" s="96" t="s">
        <v>255</v>
      </c>
      <c r="G35" s="97" t="s">
        <v>396</v>
      </c>
      <c r="H35" s="97" t="s">
        <v>259</v>
      </c>
      <c r="I35" s="98" t="s">
        <v>402</v>
      </c>
    </row>
    <row r="36" spans="1:9" ht="12.75" customHeight="1">
      <c r="A36" s="95">
        <v>12159</v>
      </c>
      <c r="B36" s="96" t="s">
        <v>254</v>
      </c>
      <c r="C36" s="96" t="s">
        <v>360</v>
      </c>
      <c r="D36" s="96" t="s">
        <v>403</v>
      </c>
      <c r="E36" s="97">
        <v>1994</v>
      </c>
      <c r="F36" s="96" t="s">
        <v>255</v>
      </c>
      <c r="G36" s="97" t="s">
        <v>396</v>
      </c>
      <c r="H36" s="97" t="s">
        <v>293</v>
      </c>
      <c r="I36" s="98" t="s">
        <v>404</v>
      </c>
    </row>
    <row r="37" spans="1:9" ht="12.75" customHeight="1">
      <c r="A37" s="95">
        <v>12160</v>
      </c>
      <c r="B37" s="96" t="s">
        <v>254</v>
      </c>
      <c r="C37" s="96" t="s">
        <v>360</v>
      </c>
      <c r="D37" s="96" t="s">
        <v>282</v>
      </c>
      <c r="E37" s="97">
        <v>1999</v>
      </c>
      <c r="F37" s="96" t="s">
        <v>255</v>
      </c>
      <c r="G37" s="97" t="s">
        <v>396</v>
      </c>
      <c r="H37" s="97" t="s">
        <v>293</v>
      </c>
      <c r="I37" s="98" t="s">
        <v>405</v>
      </c>
    </row>
    <row r="38" spans="1:9" ht="12.75" customHeight="1">
      <c r="A38" s="95">
        <v>12161</v>
      </c>
      <c r="B38" s="96" t="s">
        <v>254</v>
      </c>
      <c r="C38" s="96" t="s">
        <v>360</v>
      </c>
      <c r="D38" s="96" t="s">
        <v>275</v>
      </c>
      <c r="E38" s="97">
        <v>1996</v>
      </c>
      <c r="F38" s="96" t="s">
        <v>255</v>
      </c>
      <c r="G38" s="97" t="s">
        <v>396</v>
      </c>
      <c r="H38" s="97" t="s">
        <v>293</v>
      </c>
      <c r="I38" s="98" t="s">
        <v>406</v>
      </c>
    </row>
    <row r="39" spans="1:9" ht="12.75" customHeight="1">
      <c r="A39" s="95">
        <v>12162</v>
      </c>
      <c r="B39" s="96" t="s">
        <v>254</v>
      </c>
      <c r="C39" s="96" t="s">
        <v>360</v>
      </c>
      <c r="D39" s="96" t="s">
        <v>344</v>
      </c>
      <c r="E39" s="97">
        <v>2002</v>
      </c>
      <c r="F39" s="96" t="s">
        <v>255</v>
      </c>
      <c r="G39" s="97" t="s">
        <v>396</v>
      </c>
      <c r="H39" s="97" t="s">
        <v>293</v>
      </c>
      <c r="I39" s="98" t="s">
        <v>407</v>
      </c>
    </row>
    <row r="40" spans="1:9" ht="12.75" customHeight="1">
      <c r="A40" s="95">
        <v>12163</v>
      </c>
      <c r="B40" s="96" t="s">
        <v>254</v>
      </c>
      <c r="C40" s="96" t="s">
        <v>360</v>
      </c>
      <c r="D40" s="96" t="s">
        <v>408</v>
      </c>
      <c r="E40" s="97">
        <v>1995</v>
      </c>
      <c r="F40" s="96" t="s">
        <v>255</v>
      </c>
      <c r="G40" s="97" t="s">
        <v>396</v>
      </c>
      <c r="H40" s="97" t="s">
        <v>293</v>
      </c>
      <c r="I40" s="98" t="s">
        <v>409</v>
      </c>
    </row>
    <row r="41" spans="1:9" ht="12.75" customHeight="1">
      <c r="A41" s="95">
        <v>12164</v>
      </c>
      <c r="B41" s="96" t="s">
        <v>254</v>
      </c>
      <c r="C41" s="96" t="s">
        <v>360</v>
      </c>
      <c r="D41" s="96" t="s">
        <v>410</v>
      </c>
      <c r="E41" s="97">
        <v>1991</v>
      </c>
      <c r="F41" s="96" t="s">
        <v>255</v>
      </c>
      <c r="G41" s="97" t="s">
        <v>396</v>
      </c>
      <c r="H41" s="97" t="s">
        <v>293</v>
      </c>
      <c r="I41" s="98" t="s">
        <v>411</v>
      </c>
    </row>
    <row r="42" spans="1:9" ht="12.75" customHeight="1">
      <c r="A42" s="95">
        <v>12165</v>
      </c>
      <c r="B42" s="96" t="s">
        <v>254</v>
      </c>
      <c r="C42" s="96" t="s">
        <v>360</v>
      </c>
      <c r="D42" s="96" t="s">
        <v>412</v>
      </c>
      <c r="E42" s="97">
        <v>1993</v>
      </c>
      <c r="F42" s="96" t="s">
        <v>255</v>
      </c>
      <c r="G42" s="97" t="s">
        <v>396</v>
      </c>
      <c r="H42" s="97" t="s">
        <v>293</v>
      </c>
      <c r="I42" s="98" t="s">
        <v>413</v>
      </c>
    </row>
    <row r="43" spans="1:9" ht="12.75" customHeight="1">
      <c r="A43" s="95">
        <v>12166</v>
      </c>
      <c r="B43" s="96" t="s">
        <v>254</v>
      </c>
      <c r="C43" s="96" t="s">
        <v>360</v>
      </c>
      <c r="D43" s="96" t="s">
        <v>353</v>
      </c>
      <c r="E43" s="97">
        <v>1995</v>
      </c>
      <c r="F43" s="96" t="s">
        <v>255</v>
      </c>
      <c r="G43" s="97" t="s">
        <v>396</v>
      </c>
      <c r="H43" s="97" t="s">
        <v>293</v>
      </c>
      <c r="I43" s="98" t="s">
        <v>414</v>
      </c>
    </row>
    <row r="44" spans="1:9" ht="12.75" customHeight="1">
      <c r="A44" s="95">
        <v>12167</v>
      </c>
      <c r="B44" s="96" t="s">
        <v>254</v>
      </c>
      <c r="C44" s="96" t="s">
        <v>360</v>
      </c>
      <c r="D44" s="96" t="s">
        <v>415</v>
      </c>
      <c r="E44" s="97">
        <v>1997</v>
      </c>
      <c r="F44" s="96" t="s">
        <v>255</v>
      </c>
      <c r="G44" s="97" t="s">
        <v>396</v>
      </c>
      <c r="H44" s="97" t="s">
        <v>293</v>
      </c>
      <c r="I44" s="98" t="s">
        <v>416</v>
      </c>
    </row>
    <row r="45" spans="1:9" ht="12.75" customHeight="1">
      <c r="A45" s="95">
        <v>12168</v>
      </c>
      <c r="B45" s="96" t="s">
        <v>254</v>
      </c>
      <c r="C45" s="96" t="s">
        <v>360</v>
      </c>
      <c r="D45" s="96" t="s">
        <v>297</v>
      </c>
      <c r="E45" s="97">
        <v>1993</v>
      </c>
      <c r="F45" s="96" t="s">
        <v>255</v>
      </c>
      <c r="G45" s="97" t="s">
        <v>396</v>
      </c>
      <c r="H45" s="97" t="s">
        <v>293</v>
      </c>
      <c r="I45" s="98" t="s">
        <v>417</v>
      </c>
    </row>
    <row r="46" spans="1:9" ht="12.75" customHeight="1">
      <c r="A46" s="95">
        <v>12169</v>
      </c>
      <c r="B46" s="96" t="s">
        <v>254</v>
      </c>
      <c r="C46" s="96" t="s">
        <v>360</v>
      </c>
      <c r="D46" s="96" t="s">
        <v>272</v>
      </c>
      <c r="E46" s="97">
        <v>1998</v>
      </c>
      <c r="F46" s="96" t="s">
        <v>255</v>
      </c>
      <c r="G46" s="97" t="s">
        <v>396</v>
      </c>
      <c r="H46" s="97" t="s">
        <v>292</v>
      </c>
      <c r="I46" s="98" t="s">
        <v>418</v>
      </c>
    </row>
    <row r="47" spans="1:9" ht="12.75" customHeight="1">
      <c r="A47" s="95">
        <v>12170</v>
      </c>
      <c r="B47" s="96" t="s">
        <v>254</v>
      </c>
      <c r="C47" s="96" t="s">
        <v>360</v>
      </c>
      <c r="D47" s="96" t="s">
        <v>298</v>
      </c>
      <c r="E47" s="97">
        <v>1997</v>
      </c>
      <c r="F47" s="96" t="s">
        <v>255</v>
      </c>
      <c r="G47" s="97" t="s">
        <v>396</v>
      </c>
      <c r="H47" s="97" t="s">
        <v>293</v>
      </c>
      <c r="I47" s="98" t="s">
        <v>419</v>
      </c>
    </row>
    <row r="48" spans="1:9" ht="12.75" customHeight="1">
      <c r="A48" s="95">
        <v>12171</v>
      </c>
      <c r="B48" s="96" t="s">
        <v>254</v>
      </c>
      <c r="C48" s="96" t="s">
        <v>360</v>
      </c>
      <c r="D48" s="96" t="s">
        <v>305</v>
      </c>
      <c r="E48" s="97">
        <v>1998</v>
      </c>
      <c r="F48" s="96" t="s">
        <v>255</v>
      </c>
      <c r="G48" s="97" t="s">
        <v>396</v>
      </c>
      <c r="H48" s="97" t="s">
        <v>293</v>
      </c>
      <c r="I48" s="98" t="s">
        <v>420</v>
      </c>
    </row>
    <row r="49" spans="1:9" ht="12.75" customHeight="1">
      <c r="A49" s="95">
        <v>12172</v>
      </c>
      <c r="B49" s="96" t="s">
        <v>254</v>
      </c>
      <c r="C49" s="96" t="s">
        <v>360</v>
      </c>
      <c r="D49" s="96" t="s">
        <v>421</v>
      </c>
      <c r="E49" s="97">
        <v>1987</v>
      </c>
      <c r="F49" s="96" t="s">
        <v>255</v>
      </c>
      <c r="G49" s="97" t="s">
        <v>396</v>
      </c>
      <c r="H49" s="97" t="s">
        <v>292</v>
      </c>
      <c r="I49" s="98" t="s">
        <v>422</v>
      </c>
    </row>
    <row r="50" spans="1:9" ht="12.75" customHeight="1">
      <c r="A50" s="95">
        <v>12173</v>
      </c>
      <c r="B50" s="96" t="s">
        <v>254</v>
      </c>
      <c r="C50" s="96" t="s">
        <v>360</v>
      </c>
      <c r="D50" s="96" t="s">
        <v>423</v>
      </c>
      <c r="E50" s="97">
        <v>1993</v>
      </c>
      <c r="F50" s="96" t="s">
        <v>255</v>
      </c>
      <c r="G50" s="97" t="s">
        <v>396</v>
      </c>
      <c r="H50" s="97" t="s">
        <v>293</v>
      </c>
      <c r="I50" s="98" t="s">
        <v>424</v>
      </c>
    </row>
    <row r="51" spans="1:9" ht="12.75" customHeight="1">
      <c r="A51" s="95">
        <v>12174</v>
      </c>
      <c r="B51" s="96" t="s">
        <v>254</v>
      </c>
      <c r="C51" s="96" t="s">
        <v>360</v>
      </c>
      <c r="D51" s="96" t="s">
        <v>312</v>
      </c>
      <c r="E51" s="97">
        <v>1996</v>
      </c>
      <c r="F51" s="96" t="s">
        <v>255</v>
      </c>
      <c r="G51" s="97" t="s">
        <v>396</v>
      </c>
      <c r="H51" s="97" t="s">
        <v>292</v>
      </c>
      <c r="I51" s="98" t="s">
        <v>425</v>
      </c>
    </row>
    <row r="52" spans="1:9" ht="12.75" customHeight="1">
      <c r="A52" s="95">
        <v>12175</v>
      </c>
      <c r="B52" s="96" t="s">
        <v>254</v>
      </c>
      <c r="C52" s="96" t="s">
        <v>360</v>
      </c>
      <c r="D52" s="96" t="s">
        <v>426</v>
      </c>
      <c r="E52" s="97">
        <v>1993</v>
      </c>
      <c r="F52" s="96" t="s">
        <v>255</v>
      </c>
      <c r="G52" s="97" t="s">
        <v>396</v>
      </c>
      <c r="H52" s="97" t="s">
        <v>293</v>
      </c>
      <c r="I52" s="98" t="s">
        <v>427</v>
      </c>
    </row>
    <row r="53" spans="1:9" ht="12.75" customHeight="1">
      <c r="A53" s="95">
        <v>12176</v>
      </c>
      <c r="B53" s="96" t="s">
        <v>254</v>
      </c>
      <c r="C53" s="96" t="s">
        <v>360</v>
      </c>
      <c r="D53" s="96" t="s">
        <v>281</v>
      </c>
      <c r="E53" s="97">
        <v>1981</v>
      </c>
      <c r="F53" s="96" t="s">
        <v>255</v>
      </c>
      <c r="G53" s="97" t="s">
        <v>396</v>
      </c>
      <c r="H53" s="97" t="s">
        <v>293</v>
      </c>
      <c r="I53" s="98" t="s">
        <v>428</v>
      </c>
    </row>
    <row r="54" spans="1:9" ht="12.75" customHeight="1">
      <c r="A54" s="95">
        <v>12177</v>
      </c>
      <c r="B54" s="96" t="s">
        <v>254</v>
      </c>
      <c r="C54" s="96" t="s">
        <v>360</v>
      </c>
      <c r="D54" s="96" t="s">
        <v>289</v>
      </c>
      <c r="E54" s="97">
        <v>1984</v>
      </c>
      <c r="F54" s="96" t="s">
        <v>255</v>
      </c>
      <c r="G54" s="97" t="s">
        <v>396</v>
      </c>
      <c r="H54" s="97" t="s">
        <v>293</v>
      </c>
      <c r="I54" s="98" t="s">
        <v>429</v>
      </c>
    </row>
    <row r="55" spans="1:9" ht="12.75" customHeight="1">
      <c r="A55" s="95">
        <v>12178</v>
      </c>
      <c r="B55" s="96" t="s">
        <v>254</v>
      </c>
      <c r="C55" s="96" t="s">
        <v>360</v>
      </c>
      <c r="D55" s="96" t="s">
        <v>310</v>
      </c>
      <c r="E55" s="97">
        <v>1999</v>
      </c>
      <c r="F55" s="96" t="s">
        <v>255</v>
      </c>
      <c r="G55" s="97" t="s">
        <v>396</v>
      </c>
      <c r="H55" s="97" t="s">
        <v>292</v>
      </c>
      <c r="I55" s="98" t="s">
        <v>430</v>
      </c>
    </row>
    <row r="56" spans="1:9" ht="12.75" customHeight="1">
      <c r="A56" s="95">
        <v>12179</v>
      </c>
      <c r="B56" s="96" t="s">
        <v>254</v>
      </c>
      <c r="C56" s="96" t="s">
        <v>360</v>
      </c>
      <c r="D56" s="96" t="s">
        <v>302</v>
      </c>
      <c r="E56" s="97">
        <v>1996</v>
      </c>
      <c r="F56" s="96" t="s">
        <v>255</v>
      </c>
      <c r="G56" s="97" t="s">
        <v>431</v>
      </c>
      <c r="H56" s="97" t="s">
        <v>359</v>
      </c>
      <c r="I56" s="96" t="s">
        <v>432</v>
      </c>
    </row>
    <row r="57" spans="1:9" ht="12.75" customHeight="1">
      <c r="A57" s="95">
        <v>12180</v>
      </c>
      <c r="B57" s="96" t="s">
        <v>254</v>
      </c>
      <c r="C57" s="96" t="s">
        <v>360</v>
      </c>
      <c r="D57" s="96" t="s">
        <v>357</v>
      </c>
      <c r="E57" s="97">
        <v>2000</v>
      </c>
      <c r="F57" s="96" t="s">
        <v>255</v>
      </c>
      <c r="G57" s="97" t="s">
        <v>431</v>
      </c>
      <c r="H57" s="97" t="s">
        <v>359</v>
      </c>
      <c r="I57" s="96" t="s">
        <v>433</v>
      </c>
    </row>
    <row r="58" spans="1:9" ht="12.75" customHeight="1">
      <c r="A58" s="95">
        <v>12181</v>
      </c>
      <c r="B58" s="96" t="s">
        <v>254</v>
      </c>
      <c r="C58" s="96" t="s">
        <v>360</v>
      </c>
      <c r="D58" s="96" t="s">
        <v>434</v>
      </c>
      <c r="E58" s="97">
        <v>1997</v>
      </c>
      <c r="F58" s="96" t="s">
        <v>255</v>
      </c>
      <c r="G58" s="97" t="s">
        <v>431</v>
      </c>
      <c r="H58" s="97" t="s">
        <v>359</v>
      </c>
      <c r="I58" s="96" t="s">
        <v>435</v>
      </c>
    </row>
    <row r="59" spans="1:9" ht="12.75" customHeight="1">
      <c r="A59" s="95">
        <v>12182</v>
      </c>
      <c r="B59" s="96" t="s">
        <v>254</v>
      </c>
      <c r="C59" s="96" t="s">
        <v>360</v>
      </c>
      <c r="D59" s="96" t="s">
        <v>436</v>
      </c>
      <c r="E59" s="97">
        <v>1974</v>
      </c>
      <c r="F59" s="96" t="s">
        <v>255</v>
      </c>
      <c r="G59" s="97" t="s">
        <v>431</v>
      </c>
      <c r="H59" s="97" t="s">
        <v>359</v>
      </c>
      <c r="I59" s="96" t="s">
        <v>437</v>
      </c>
    </row>
    <row r="60" spans="1:9" ht="12.75" customHeight="1">
      <c r="A60" s="95">
        <v>12183</v>
      </c>
      <c r="B60" s="96" t="s">
        <v>254</v>
      </c>
      <c r="C60" s="96" t="s">
        <v>360</v>
      </c>
      <c r="D60" s="96" t="s">
        <v>268</v>
      </c>
      <c r="E60" s="97">
        <v>1995</v>
      </c>
      <c r="F60" s="96" t="s">
        <v>255</v>
      </c>
      <c r="G60" s="97" t="s">
        <v>431</v>
      </c>
      <c r="H60" s="97" t="s">
        <v>256</v>
      </c>
      <c r="I60" s="96" t="s">
        <v>438</v>
      </c>
    </row>
    <row r="61" spans="1:9" ht="12.75" customHeight="1">
      <c r="A61" s="95">
        <v>12184</v>
      </c>
      <c r="B61" s="96" t="s">
        <v>254</v>
      </c>
      <c r="C61" s="96" t="s">
        <v>360</v>
      </c>
      <c r="D61" s="96" t="s">
        <v>439</v>
      </c>
      <c r="E61" s="97">
        <v>1991</v>
      </c>
      <c r="F61" s="96" t="s">
        <v>255</v>
      </c>
      <c r="G61" s="97" t="s">
        <v>431</v>
      </c>
      <c r="H61" s="97" t="s">
        <v>359</v>
      </c>
      <c r="I61" s="96" t="s">
        <v>440</v>
      </c>
    </row>
    <row r="62" spans="1:9" ht="12.75" customHeight="1">
      <c r="A62" s="95">
        <v>12185</v>
      </c>
      <c r="B62" s="96" t="s">
        <v>254</v>
      </c>
      <c r="C62" s="96" t="s">
        <v>360</v>
      </c>
      <c r="D62" s="96" t="s">
        <v>441</v>
      </c>
      <c r="E62" s="97">
        <v>1999</v>
      </c>
      <c r="F62" s="96" t="s">
        <v>255</v>
      </c>
      <c r="G62" s="97" t="s">
        <v>431</v>
      </c>
      <c r="H62" s="97" t="s">
        <v>359</v>
      </c>
      <c r="I62" s="96" t="s">
        <v>442</v>
      </c>
    </row>
    <row r="63" spans="1:9" ht="12.75" customHeight="1">
      <c r="A63" s="95">
        <v>12186</v>
      </c>
      <c r="B63" s="96" t="s">
        <v>254</v>
      </c>
      <c r="C63" s="96" t="s">
        <v>360</v>
      </c>
      <c r="D63" s="96" t="s">
        <v>443</v>
      </c>
      <c r="E63" s="97">
        <v>1997</v>
      </c>
      <c r="F63" s="96" t="s">
        <v>255</v>
      </c>
      <c r="G63" s="97" t="s">
        <v>431</v>
      </c>
      <c r="H63" s="97" t="s">
        <v>359</v>
      </c>
      <c r="I63" s="96" t="s">
        <v>444</v>
      </c>
    </row>
    <row r="64" spans="1:9" ht="12.75" customHeight="1">
      <c r="A64" s="95">
        <v>12187</v>
      </c>
      <c r="B64" s="96" t="s">
        <v>254</v>
      </c>
      <c r="C64" s="96" t="s">
        <v>360</v>
      </c>
      <c r="D64" s="96" t="s">
        <v>445</v>
      </c>
      <c r="E64" s="97">
        <v>1996</v>
      </c>
      <c r="F64" s="96" t="s">
        <v>255</v>
      </c>
      <c r="G64" s="97" t="s">
        <v>431</v>
      </c>
      <c r="H64" s="97" t="s">
        <v>359</v>
      </c>
      <c r="I64" s="96" t="s">
        <v>446</v>
      </c>
    </row>
    <row r="65" spans="1:9" ht="12.75" customHeight="1">
      <c r="A65" s="95">
        <v>12188</v>
      </c>
      <c r="B65" s="96" t="s">
        <v>254</v>
      </c>
      <c r="C65" s="96" t="s">
        <v>360</v>
      </c>
      <c r="D65" s="96" t="s">
        <v>447</v>
      </c>
      <c r="E65" s="97">
        <v>1996</v>
      </c>
      <c r="F65" s="96" t="s">
        <v>255</v>
      </c>
      <c r="G65" s="97" t="s">
        <v>431</v>
      </c>
      <c r="H65" s="97" t="s">
        <v>359</v>
      </c>
      <c r="I65" s="96" t="s">
        <v>448</v>
      </c>
    </row>
    <row r="66" spans="1:9" ht="12.75" customHeight="1">
      <c r="A66" s="95">
        <v>12189</v>
      </c>
      <c r="B66" s="96" t="s">
        <v>254</v>
      </c>
      <c r="C66" s="96" t="s">
        <v>360</v>
      </c>
      <c r="D66" s="96" t="s">
        <v>307</v>
      </c>
      <c r="E66" s="97">
        <v>1974</v>
      </c>
      <c r="F66" s="96" t="s">
        <v>255</v>
      </c>
      <c r="G66" s="97" t="s">
        <v>431</v>
      </c>
      <c r="H66" s="97" t="s">
        <v>359</v>
      </c>
      <c r="I66" s="96" t="s">
        <v>449</v>
      </c>
    </row>
    <row r="67" spans="1:9" ht="12.75" customHeight="1">
      <c r="A67" s="95">
        <v>12190</v>
      </c>
      <c r="B67" s="96" t="s">
        <v>254</v>
      </c>
      <c r="C67" s="96" t="s">
        <v>360</v>
      </c>
      <c r="D67" s="96" t="s">
        <v>294</v>
      </c>
      <c r="E67" s="97">
        <v>2000</v>
      </c>
      <c r="F67" s="96" t="s">
        <v>255</v>
      </c>
      <c r="G67" s="97" t="s">
        <v>431</v>
      </c>
      <c r="H67" s="97" t="s">
        <v>257</v>
      </c>
      <c r="I67" s="96" t="s">
        <v>450</v>
      </c>
    </row>
    <row r="68" spans="1:9" ht="12.75" customHeight="1">
      <c r="A68" s="95">
        <v>12191</v>
      </c>
      <c r="B68" s="96" t="s">
        <v>254</v>
      </c>
      <c r="C68" s="96" t="s">
        <v>360</v>
      </c>
      <c r="D68" s="96" t="s">
        <v>451</v>
      </c>
      <c r="E68" s="97">
        <v>1993</v>
      </c>
      <c r="F68" s="96" t="s">
        <v>255</v>
      </c>
      <c r="G68" s="97" t="s">
        <v>431</v>
      </c>
      <c r="H68" s="97" t="s">
        <v>359</v>
      </c>
      <c r="I68" s="96" t="s">
        <v>452</v>
      </c>
    </row>
    <row r="69" spans="1:9" ht="12.75" customHeight="1">
      <c r="A69" s="95">
        <v>12192</v>
      </c>
      <c r="B69" s="96" t="s">
        <v>254</v>
      </c>
      <c r="C69" s="96" t="s">
        <v>360</v>
      </c>
      <c r="D69" s="96" t="s">
        <v>309</v>
      </c>
      <c r="E69" s="97">
        <v>2002</v>
      </c>
      <c r="F69" s="96" t="s">
        <v>255</v>
      </c>
      <c r="G69" s="97" t="s">
        <v>431</v>
      </c>
      <c r="H69" s="97" t="s">
        <v>359</v>
      </c>
      <c r="I69" s="96" t="s">
        <v>453</v>
      </c>
    </row>
    <row r="70" spans="1:9" ht="12.75" customHeight="1">
      <c r="A70" s="95">
        <v>12193</v>
      </c>
      <c r="B70" s="96" t="s">
        <v>254</v>
      </c>
      <c r="C70" s="96" t="s">
        <v>360</v>
      </c>
      <c r="D70" s="96" t="s">
        <v>312</v>
      </c>
      <c r="E70" s="97">
        <v>1993</v>
      </c>
      <c r="F70" s="96" t="s">
        <v>255</v>
      </c>
      <c r="G70" s="97" t="s">
        <v>431</v>
      </c>
      <c r="H70" s="97" t="s">
        <v>359</v>
      </c>
      <c r="I70" s="96" t="s">
        <v>454</v>
      </c>
    </row>
    <row r="71" spans="1:9" ht="12.75" customHeight="1">
      <c r="A71" s="95">
        <v>12194</v>
      </c>
      <c r="B71" s="96" t="s">
        <v>254</v>
      </c>
      <c r="C71" s="96" t="s">
        <v>360</v>
      </c>
      <c r="D71" s="96" t="s">
        <v>356</v>
      </c>
      <c r="E71" s="97">
        <v>1996</v>
      </c>
      <c r="F71" s="96" t="s">
        <v>255</v>
      </c>
      <c r="G71" s="97" t="s">
        <v>431</v>
      </c>
      <c r="H71" s="97" t="s">
        <v>257</v>
      </c>
      <c r="I71" s="96" t="s">
        <v>455</v>
      </c>
    </row>
    <row r="72" spans="1:9" ht="12.75" customHeight="1">
      <c r="A72" s="95">
        <v>12195</v>
      </c>
      <c r="B72" s="96" t="s">
        <v>254</v>
      </c>
      <c r="C72" s="96" t="s">
        <v>360</v>
      </c>
      <c r="D72" s="96" t="s">
        <v>269</v>
      </c>
      <c r="E72" s="97">
        <v>1997</v>
      </c>
      <c r="F72" s="96" t="s">
        <v>255</v>
      </c>
      <c r="G72" s="97" t="s">
        <v>431</v>
      </c>
      <c r="H72" s="97" t="s">
        <v>359</v>
      </c>
      <c r="I72" s="96" t="s">
        <v>456</v>
      </c>
    </row>
    <row r="73" spans="1:9" ht="12.75" customHeight="1">
      <c r="A73" s="95">
        <v>12196</v>
      </c>
      <c r="B73" s="96" t="s">
        <v>254</v>
      </c>
      <c r="C73" s="96" t="s">
        <v>360</v>
      </c>
      <c r="D73" s="96" t="s">
        <v>327</v>
      </c>
      <c r="E73" s="97">
        <v>1995</v>
      </c>
      <c r="F73" s="96" t="s">
        <v>255</v>
      </c>
      <c r="G73" s="97" t="s">
        <v>431</v>
      </c>
      <c r="H73" s="97" t="s">
        <v>358</v>
      </c>
      <c r="I73" s="96" t="s">
        <v>457</v>
      </c>
    </row>
    <row r="74" spans="1:9" ht="12.75" customHeight="1">
      <c r="A74" s="95">
        <v>12197</v>
      </c>
      <c r="B74" s="96" t="s">
        <v>254</v>
      </c>
      <c r="C74" s="96" t="s">
        <v>360</v>
      </c>
      <c r="D74" s="96" t="s">
        <v>458</v>
      </c>
      <c r="E74" s="97">
        <v>1997</v>
      </c>
      <c r="F74" s="96" t="s">
        <v>255</v>
      </c>
      <c r="G74" s="97" t="s">
        <v>459</v>
      </c>
      <c r="H74" s="97" t="s">
        <v>293</v>
      </c>
      <c r="I74" s="96" t="s">
        <v>460</v>
      </c>
    </row>
    <row r="75" spans="1:9" ht="12.75" customHeight="1">
      <c r="A75" s="95">
        <v>12198</v>
      </c>
      <c r="B75" s="96" t="s">
        <v>254</v>
      </c>
      <c r="C75" s="96" t="s">
        <v>360</v>
      </c>
      <c r="D75" s="96" t="s">
        <v>461</v>
      </c>
      <c r="E75" s="97">
        <v>2000</v>
      </c>
      <c r="F75" s="96" t="s">
        <v>255</v>
      </c>
      <c r="G75" s="97" t="s">
        <v>459</v>
      </c>
      <c r="H75" s="97" t="s">
        <v>293</v>
      </c>
      <c r="I75" s="96" t="s">
        <v>462</v>
      </c>
    </row>
    <row r="76" spans="1:9" ht="12.75" customHeight="1">
      <c r="A76" s="95">
        <v>12199</v>
      </c>
      <c r="B76" s="96" t="s">
        <v>254</v>
      </c>
      <c r="C76" s="96" t="s">
        <v>360</v>
      </c>
      <c r="D76" s="96" t="s">
        <v>463</v>
      </c>
      <c r="E76" s="97">
        <v>2000</v>
      </c>
      <c r="F76" s="96" t="s">
        <v>255</v>
      </c>
      <c r="G76" s="97" t="s">
        <v>459</v>
      </c>
      <c r="H76" s="97" t="s">
        <v>293</v>
      </c>
      <c r="I76" s="96" t="s">
        <v>464</v>
      </c>
    </row>
    <row r="77" spans="1:9" ht="12.75" customHeight="1">
      <c r="A77" s="95">
        <v>12200</v>
      </c>
      <c r="B77" s="96" t="s">
        <v>254</v>
      </c>
      <c r="C77" s="96" t="s">
        <v>360</v>
      </c>
      <c r="D77" s="96" t="s">
        <v>343</v>
      </c>
      <c r="E77" s="97">
        <v>1991</v>
      </c>
      <c r="F77" s="96" t="s">
        <v>255</v>
      </c>
      <c r="G77" s="97" t="s">
        <v>459</v>
      </c>
      <c r="H77" s="97" t="s">
        <v>257</v>
      </c>
      <c r="I77" s="96" t="s">
        <v>465</v>
      </c>
    </row>
    <row r="78" spans="1:9" ht="12.75" customHeight="1">
      <c r="A78" s="95">
        <v>12201</v>
      </c>
      <c r="B78" s="96" t="s">
        <v>254</v>
      </c>
      <c r="C78" s="96" t="s">
        <v>360</v>
      </c>
      <c r="D78" s="96" t="s">
        <v>314</v>
      </c>
      <c r="E78" s="97">
        <v>1997</v>
      </c>
      <c r="F78" s="96" t="s">
        <v>255</v>
      </c>
      <c r="G78" s="97" t="s">
        <v>459</v>
      </c>
      <c r="H78" s="97" t="s">
        <v>293</v>
      </c>
      <c r="I78" s="96" t="s">
        <v>466</v>
      </c>
    </row>
    <row r="79" spans="1:9" ht="12.75" customHeight="1">
      <c r="A79" s="95">
        <v>12202</v>
      </c>
      <c r="B79" s="96" t="s">
        <v>254</v>
      </c>
      <c r="C79" s="96" t="s">
        <v>360</v>
      </c>
      <c r="D79" s="96" t="s">
        <v>347</v>
      </c>
      <c r="E79" s="97">
        <v>1997</v>
      </c>
      <c r="F79" s="96" t="s">
        <v>255</v>
      </c>
      <c r="G79" s="97" t="s">
        <v>459</v>
      </c>
      <c r="H79" s="97" t="s">
        <v>293</v>
      </c>
      <c r="I79" s="96" t="s">
        <v>467</v>
      </c>
    </row>
    <row r="80" spans="1:9" ht="12.75" customHeight="1">
      <c r="A80" s="95">
        <v>12203</v>
      </c>
      <c r="B80" s="96" t="s">
        <v>254</v>
      </c>
      <c r="C80" s="96" t="s">
        <v>360</v>
      </c>
      <c r="D80" s="96" t="s">
        <v>468</v>
      </c>
      <c r="E80" s="97">
        <v>1971</v>
      </c>
      <c r="F80" s="96" t="s">
        <v>255</v>
      </c>
      <c r="G80" s="97" t="s">
        <v>459</v>
      </c>
      <c r="H80" s="97" t="s">
        <v>293</v>
      </c>
      <c r="I80" s="96" t="s">
        <v>469</v>
      </c>
    </row>
    <row r="81" spans="1:9" ht="12.75" customHeight="1">
      <c r="A81" s="95">
        <v>12204</v>
      </c>
      <c r="B81" s="96" t="s">
        <v>254</v>
      </c>
      <c r="C81" s="96" t="s">
        <v>360</v>
      </c>
      <c r="D81" s="96" t="s">
        <v>470</v>
      </c>
      <c r="E81" s="97">
        <v>2002</v>
      </c>
      <c r="F81" s="96" t="s">
        <v>255</v>
      </c>
      <c r="G81" s="97" t="s">
        <v>459</v>
      </c>
      <c r="H81" s="97" t="s">
        <v>292</v>
      </c>
      <c r="I81" s="96" t="s">
        <v>471</v>
      </c>
    </row>
    <row r="82" spans="1:9" ht="12.75" customHeight="1">
      <c r="A82" s="95">
        <v>12205</v>
      </c>
      <c r="B82" s="96" t="s">
        <v>254</v>
      </c>
      <c r="C82" s="96" t="s">
        <v>360</v>
      </c>
      <c r="D82" s="96" t="s">
        <v>472</v>
      </c>
      <c r="E82" s="97">
        <v>1996</v>
      </c>
      <c r="F82" s="96" t="s">
        <v>255</v>
      </c>
      <c r="G82" s="97" t="s">
        <v>459</v>
      </c>
      <c r="H82" s="97" t="s">
        <v>292</v>
      </c>
      <c r="I82" s="96" t="s">
        <v>473</v>
      </c>
    </row>
    <row r="83" spans="1:9" ht="12.75" customHeight="1">
      <c r="A83" s="95">
        <v>12206</v>
      </c>
      <c r="B83" s="96" t="s">
        <v>254</v>
      </c>
      <c r="C83" s="96" t="s">
        <v>360</v>
      </c>
      <c r="D83" s="96" t="s">
        <v>474</v>
      </c>
      <c r="E83" s="97">
        <v>1977</v>
      </c>
      <c r="F83" s="96" t="s">
        <v>255</v>
      </c>
      <c r="G83" s="97" t="s">
        <v>459</v>
      </c>
      <c r="H83" s="97" t="s">
        <v>293</v>
      </c>
      <c r="I83" s="96" t="s">
        <v>475</v>
      </c>
    </row>
    <row r="84" spans="1:9" ht="12.75" customHeight="1">
      <c r="A84" s="95">
        <v>12207</v>
      </c>
      <c r="B84" s="96" t="s">
        <v>254</v>
      </c>
      <c r="C84" s="96" t="s">
        <v>360</v>
      </c>
      <c r="D84" s="96" t="s">
        <v>295</v>
      </c>
      <c r="E84" s="97">
        <v>1996</v>
      </c>
      <c r="F84" s="96" t="s">
        <v>255</v>
      </c>
      <c r="G84" s="97" t="s">
        <v>459</v>
      </c>
      <c r="H84" s="97" t="s">
        <v>292</v>
      </c>
      <c r="I84" s="96" t="s">
        <v>476</v>
      </c>
    </row>
    <row r="85" spans="1:9" ht="12.75" customHeight="1">
      <c r="A85" s="95">
        <v>12208</v>
      </c>
      <c r="B85" s="96" t="s">
        <v>254</v>
      </c>
      <c r="C85" s="96" t="s">
        <v>360</v>
      </c>
      <c r="D85" s="96" t="s">
        <v>281</v>
      </c>
      <c r="E85" s="97">
        <v>1998</v>
      </c>
      <c r="F85" s="96" t="s">
        <v>255</v>
      </c>
      <c r="G85" s="97" t="s">
        <v>459</v>
      </c>
      <c r="H85" s="97" t="s">
        <v>293</v>
      </c>
      <c r="I85" s="96" t="s">
        <v>477</v>
      </c>
    </row>
    <row r="86" spans="1:9" ht="12.75" customHeight="1">
      <c r="A86" s="95">
        <v>12209</v>
      </c>
      <c r="B86" s="96" t="s">
        <v>254</v>
      </c>
      <c r="C86" s="96" t="s">
        <v>360</v>
      </c>
      <c r="D86" s="96" t="s">
        <v>324</v>
      </c>
      <c r="E86" s="97">
        <v>1994</v>
      </c>
      <c r="F86" s="96" t="s">
        <v>255</v>
      </c>
      <c r="G86" s="97" t="s">
        <v>459</v>
      </c>
      <c r="H86" s="97" t="s">
        <v>292</v>
      </c>
      <c r="I86" s="96" t="s">
        <v>478</v>
      </c>
    </row>
    <row r="87" spans="1:9" ht="12.75" customHeight="1">
      <c r="A87" s="95">
        <v>12210</v>
      </c>
      <c r="B87" s="96" t="s">
        <v>254</v>
      </c>
      <c r="C87" s="96" t="s">
        <v>360</v>
      </c>
      <c r="D87" s="96" t="s">
        <v>479</v>
      </c>
      <c r="E87" s="97">
        <v>1977</v>
      </c>
      <c r="F87" s="96" t="s">
        <v>255</v>
      </c>
      <c r="G87" s="97" t="s">
        <v>459</v>
      </c>
      <c r="H87" s="97" t="s">
        <v>292</v>
      </c>
      <c r="I87" s="96" t="s">
        <v>480</v>
      </c>
    </row>
    <row r="88" spans="1:9" ht="12.75" customHeight="1">
      <c r="A88" s="95">
        <v>12211</v>
      </c>
      <c r="B88" s="96" t="s">
        <v>254</v>
      </c>
      <c r="C88" s="96" t="s">
        <v>360</v>
      </c>
      <c r="D88" s="96" t="s">
        <v>330</v>
      </c>
      <c r="E88" s="97">
        <v>1974</v>
      </c>
      <c r="F88" s="96" t="s">
        <v>255</v>
      </c>
      <c r="G88" s="97" t="s">
        <v>459</v>
      </c>
      <c r="H88" s="97" t="s">
        <v>292</v>
      </c>
      <c r="I88" s="96" t="s">
        <v>481</v>
      </c>
    </row>
    <row r="89" spans="1:9" ht="12.75" customHeight="1">
      <c r="A89" s="95">
        <v>12212</v>
      </c>
      <c r="B89" s="96" t="s">
        <v>254</v>
      </c>
      <c r="C89" s="96" t="s">
        <v>360</v>
      </c>
      <c r="D89" s="96" t="s">
        <v>345</v>
      </c>
      <c r="E89" s="97">
        <v>1981</v>
      </c>
      <c r="F89" s="96" t="s">
        <v>255</v>
      </c>
      <c r="G89" s="97" t="s">
        <v>459</v>
      </c>
      <c r="H89" s="97" t="s">
        <v>292</v>
      </c>
      <c r="I89" s="96" t="s">
        <v>482</v>
      </c>
    </row>
    <row r="90" spans="1:9" ht="12.75" customHeight="1">
      <c r="A90" s="95">
        <v>12213</v>
      </c>
      <c r="B90" s="96" t="s">
        <v>254</v>
      </c>
      <c r="C90" s="96" t="s">
        <v>360</v>
      </c>
      <c r="D90" s="96" t="s">
        <v>483</v>
      </c>
      <c r="E90" s="97">
        <v>1998</v>
      </c>
      <c r="F90" s="96" t="s">
        <v>255</v>
      </c>
      <c r="G90" s="97" t="s">
        <v>459</v>
      </c>
      <c r="H90" s="97" t="s">
        <v>293</v>
      </c>
      <c r="I90" s="96" t="s">
        <v>484</v>
      </c>
    </row>
    <row r="91" spans="1:9" ht="12.75" customHeight="1">
      <c r="A91" s="95">
        <v>12214</v>
      </c>
      <c r="B91" s="96" t="s">
        <v>254</v>
      </c>
      <c r="C91" s="96" t="s">
        <v>360</v>
      </c>
      <c r="D91" s="96" t="s">
        <v>485</v>
      </c>
      <c r="E91" s="97">
        <v>1971</v>
      </c>
      <c r="F91" s="96" t="s">
        <v>255</v>
      </c>
      <c r="G91" s="97" t="s">
        <v>459</v>
      </c>
      <c r="H91" s="97" t="s">
        <v>292</v>
      </c>
      <c r="I91" s="96" t="s">
        <v>486</v>
      </c>
    </row>
    <row r="92" spans="1:9" ht="12.75" customHeight="1">
      <c r="A92" s="95">
        <v>12215</v>
      </c>
      <c r="B92" s="96" t="s">
        <v>254</v>
      </c>
      <c r="C92" s="96" t="s">
        <v>360</v>
      </c>
      <c r="D92" s="96" t="s">
        <v>487</v>
      </c>
      <c r="E92" s="97">
        <v>1986</v>
      </c>
      <c r="F92" s="96" t="s">
        <v>255</v>
      </c>
      <c r="G92" s="97" t="s">
        <v>459</v>
      </c>
      <c r="H92" s="97" t="s">
        <v>256</v>
      </c>
      <c r="I92" s="96" t="s">
        <v>488</v>
      </c>
    </row>
    <row r="93" spans="1:9" ht="12.75" customHeight="1">
      <c r="A93" s="95">
        <v>12216</v>
      </c>
      <c r="B93" s="96" t="s">
        <v>254</v>
      </c>
      <c r="C93" s="96" t="s">
        <v>360</v>
      </c>
      <c r="D93" s="96" t="s">
        <v>352</v>
      </c>
      <c r="E93" s="97">
        <v>1973</v>
      </c>
      <c r="F93" s="96" t="s">
        <v>255</v>
      </c>
      <c r="G93" s="97" t="s">
        <v>459</v>
      </c>
      <c r="H93" s="97" t="s">
        <v>292</v>
      </c>
      <c r="I93" s="96" t="s">
        <v>489</v>
      </c>
    </row>
    <row r="94" spans="1:9" ht="12.75" customHeight="1">
      <c r="A94" s="95">
        <v>12217</v>
      </c>
      <c r="B94" s="96" t="s">
        <v>254</v>
      </c>
      <c r="C94" s="96" t="s">
        <v>360</v>
      </c>
      <c r="D94" s="96" t="s">
        <v>277</v>
      </c>
      <c r="E94" s="97">
        <v>1976</v>
      </c>
      <c r="F94" s="96" t="s">
        <v>255</v>
      </c>
      <c r="G94" s="97" t="s">
        <v>459</v>
      </c>
      <c r="H94" s="97" t="s">
        <v>292</v>
      </c>
      <c r="I94" s="96" t="s">
        <v>490</v>
      </c>
    </row>
    <row r="95" spans="1:9" ht="12.75" customHeight="1">
      <c r="A95" s="95">
        <v>12218</v>
      </c>
      <c r="B95" s="96" t="s">
        <v>254</v>
      </c>
      <c r="C95" s="96" t="s">
        <v>360</v>
      </c>
      <c r="D95" s="96" t="s">
        <v>491</v>
      </c>
      <c r="E95" s="97">
        <v>2000</v>
      </c>
      <c r="F95" s="96" t="s">
        <v>255</v>
      </c>
      <c r="G95" s="97" t="s">
        <v>459</v>
      </c>
      <c r="H95" s="97" t="s">
        <v>293</v>
      </c>
      <c r="I95" s="96" t="s">
        <v>492</v>
      </c>
    </row>
    <row r="96" spans="1:9" ht="12.75" customHeight="1">
      <c r="A96" s="95">
        <v>12219</v>
      </c>
      <c r="B96" s="96" t="s">
        <v>254</v>
      </c>
      <c r="C96" s="96" t="s">
        <v>360</v>
      </c>
      <c r="D96" s="96" t="s">
        <v>493</v>
      </c>
      <c r="E96" s="97">
        <v>1997</v>
      </c>
      <c r="F96" s="96" t="s">
        <v>255</v>
      </c>
      <c r="G96" s="97" t="s">
        <v>459</v>
      </c>
      <c r="H96" s="97" t="s">
        <v>293</v>
      </c>
      <c r="I96" s="96" t="s">
        <v>494</v>
      </c>
    </row>
    <row r="97" spans="1:9" ht="12.75" customHeight="1">
      <c r="A97" s="95">
        <v>12220</v>
      </c>
      <c r="B97" s="96" t="s">
        <v>254</v>
      </c>
      <c r="C97" s="96" t="s">
        <v>360</v>
      </c>
      <c r="D97" s="96" t="s">
        <v>495</v>
      </c>
      <c r="E97" s="97">
        <v>1994</v>
      </c>
      <c r="F97" s="96" t="s">
        <v>255</v>
      </c>
      <c r="G97" s="97" t="s">
        <v>459</v>
      </c>
      <c r="H97" s="97" t="s">
        <v>293</v>
      </c>
      <c r="I97" s="96" t="s">
        <v>496</v>
      </c>
    </row>
    <row r="98" spans="1:9" ht="12.75" customHeight="1">
      <c r="A98" s="95">
        <v>12221</v>
      </c>
      <c r="B98" s="96" t="s">
        <v>254</v>
      </c>
      <c r="C98" s="96" t="s">
        <v>360</v>
      </c>
      <c r="D98" s="96" t="s">
        <v>497</v>
      </c>
      <c r="E98" s="97">
        <v>1975</v>
      </c>
      <c r="F98" s="96" t="s">
        <v>255</v>
      </c>
      <c r="G98" s="97" t="s">
        <v>459</v>
      </c>
      <c r="H98" s="97" t="s">
        <v>293</v>
      </c>
      <c r="I98" s="96" t="s">
        <v>498</v>
      </c>
    </row>
    <row r="99" spans="1:9" ht="12.75" customHeight="1">
      <c r="A99" s="95">
        <v>12222</v>
      </c>
      <c r="B99" s="96" t="s">
        <v>254</v>
      </c>
      <c r="C99" s="96" t="s">
        <v>360</v>
      </c>
      <c r="D99" s="96" t="s">
        <v>499</v>
      </c>
      <c r="E99" s="97">
        <v>1973</v>
      </c>
      <c r="F99" s="96" t="s">
        <v>255</v>
      </c>
      <c r="G99" s="97" t="s">
        <v>459</v>
      </c>
      <c r="H99" s="97" t="s">
        <v>292</v>
      </c>
      <c r="I99" s="96" t="s">
        <v>500</v>
      </c>
    </row>
    <row r="100" spans="1:9" ht="12.75" customHeight="1">
      <c r="A100" s="95">
        <v>12223</v>
      </c>
      <c r="B100" s="96" t="s">
        <v>254</v>
      </c>
      <c r="C100" s="96" t="s">
        <v>360</v>
      </c>
      <c r="D100" s="96" t="s">
        <v>264</v>
      </c>
      <c r="E100" s="97">
        <v>1993</v>
      </c>
      <c r="F100" s="96" t="s">
        <v>255</v>
      </c>
      <c r="G100" s="97" t="s">
        <v>459</v>
      </c>
      <c r="H100" s="97" t="s">
        <v>293</v>
      </c>
      <c r="I100" s="96" t="s">
        <v>501</v>
      </c>
    </row>
    <row r="101" spans="1:9" ht="12.75" customHeight="1">
      <c r="A101" s="95">
        <v>12224</v>
      </c>
      <c r="B101" s="96" t="s">
        <v>254</v>
      </c>
      <c r="C101" s="96" t="s">
        <v>360</v>
      </c>
      <c r="D101" s="96" t="s">
        <v>355</v>
      </c>
      <c r="E101" s="97">
        <v>1997</v>
      </c>
      <c r="F101" s="96" t="s">
        <v>260</v>
      </c>
      <c r="G101" s="97" t="s">
        <v>217</v>
      </c>
      <c r="H101" s="97" t="s">
        <v>502</v>
      </c>
      <c r="I101" s="96" t="s">
        <v>503</v>
      </c>
    </row>
    <row r="102" spans="1:9" ht="12.75" customHeight="1">
      <c r="A102" s="95">
        <v>12225</v>
      </c>
      <c r="B102" s="96" t="s">
        <v>254</v>
      </c>
      <c r="C102" s="96" t="s">
        <v>360</v>
      </c>
      <c r="D102" s="96" t="s">
        <v>504</v>
      </c>
      <c r="E102" s="97">
        <v>1971</v>
      </c>
      <c r="F102" s="96" t="s">
        <v>260</v>
      </c>
      <c r="G102" s="97" t="s">
        <v>217</v>
      </c>
      <c r="H102" s="97" t="s">
        <v>261</v>
      </c>
      <c r="I102" s="96" t="s">
        <v>505</v>
      </c>
    </row>
    <row r="103" spans="1:9" ht="12.75" customHeight="1">
      <c r="A103" s="95">
        <v>12226</v>
      </c>
      <c r="B103" s="96" t="s">
        <v>254</v>
      </c>
      <c r="C103" s="96" t="s">
        <v>360</v>
      </c>
      <c r="D103" s="96" t="s">
        <v>279</v>
      </c>
      <c r="E103" s="97">
        <v>1976</v>
      </c>
      <c r="F103" s="96" t="s">
        <v>260</v>
      </c>
      <c r="G103" s="97" t="s">
        <v>217</v>
      </c>
      <c r="H103" s="97" t="s">
        <v>263</v>
      </c>
      <c r="I103" s="96" t="s">
        <v>506</v>
      </c>
    </row>
    <row r="104" spans="1:9" ht="12.75" customHeight="1">
      <c r="A104" s="95">
        <v>12227</v>
      </c>
      <c r="B104" s="96" t="s">
        <v>254</v>
      </c>
      <c r="C104" s="96" t="s">
        <v>360</v>
      </c>
      <c r="D104" s="96" t="s">
        <v>346</v>
      </c>
      <c r="E104" s="97">
        <v>1984</v>
      </c>
      <c r="F104" s="96" t="s">
        <v>260</v>
      </c>
      <c r="G104" s="97" t="s">
        <v>217</v>
      </c>
      <c r="H104" s="97" t="s">
        <v>262</v>
      </c>
      <c r="I104" s="96" t="s">
        <v>507</v>
      </c>
    </row>
    <row r="105" spans="1:9" ht="12.75" customHeight="1">
      <c r="A105" s="95">
        <v>12228</v>
      </c>
      <c r="B105" s="96" t="s">
        <v>254</v>
      </c>
      <c r="C105" s="96" t="s">
        <v>360</v>
      </c>
      <c r="D105" s="96" t="s">
        <v>285</v>
      </c>
      <c r="E105" s="97">
        <v>1976</v>
      </c>
      <c r="F105" s="96" t="s">
        <v>260</v>
      </c>
      <c r="G105" s="97" t="s">
        <v>217</v>
      </c>
      <c r="H105" s="97" t="s">
        <v>261</v>
      </c>
      <c r="I105" s="96" t="s">
        <v>508</v>
      </c>
    </row>
    <row r="106" spans="1:9" ht="12.75" customHeight="1">
      <c r="A106" s="95">
        <v>12229</v>
      </c>
      <c r="B106" s="96" t="s">
        <v>254</v>
      </c>
      <c r="C106" s="96" t="s">
        <v>360</v>
      </c>
      <c r="D106" s="96" t="s">
        <v>273</v>
      </c>
      <c r="E106" s="97">
        <v>1986</v>
      </c>
      <c r="F106" s="96" t="s">
        <v>260</v>
      </c>
      <c r="G106" s="97" t="s">
        <v>217</v>
      </c>
      <c r="H106" s="97" t="s">
        <v>261</v>
      </c>
      <c r="I106" s="96" t="s">
        <v>509</v>
      </c>
    </row>
    <row r="107" spans="1:9" ht="12.75" customHeight="1">
      <c r="A107" s="95">
        <v>12230</v>
      </c>
      <c r="B107" s="96" t="s">
        <v>254</v>
      </c>
      <c r="C107" s="96" t="s">
        <v>360</v>
      </c>
      <c r="D107" s="96" t="s">
        <v>341</v>
      </c>
      <c r="E107" s="97">
        <v>1992</v>
      </c>
      <c r="F107" s="96" t="s">
        <v>260</v>
      </c>
      <c r="G107" s="97" t="s">
        <v>217</v>
      </c>
      <c r="H107" s="97" t="s">
        <v>265</v>
      </c>
      <c r="I107" s="96" t="s">
        <v>510</v>
      </c>
    </row>
    <row r="108" spans="1:9" ht="12.75" customHeight="1">
      <c r="A108" s="95">
        <v>12231</v>
      </c>
      <c r="B108" s="96" t="s">
        <v>254</v>
      </c>
      <c r="C108" s="96" t="s">
        <v>360</v>
      </c>
      <c r="D108" s="96" t="s">
        <v>296</v>
      </c>
      <c r="E108" s="97">
        <v>1992</v>
      </c>
      <c r="F108" s="96" t="s">
        <v>260</v>
      </c>
      <c r="G108" s="97" t="s">
        <v>217</v>
      </c>
      <c r="H108" s="97" t="s">
        <v>263</v>
      </c>
      <c r="I108" s="96" t="s">
        <v>511</v>
      </c>
    </row>
    <row r="109" spans="1:9" ht="12.75" customHeight="1">
      <c r="A109" s="95">
        <v>12232</v>
      </c>
      <c r="B109" s="96" t="s">
        <v>254</v>
      </c>
      <c r="C109" s="96" t="s">
        <v>360</v>
      </c>
      <c r="D109" s="96" t="s">
        <v>337</v>
      </c>
      <c r="E109" s="97">
        <v>1974</v>
      </c>
      <c r="F109" s="96" t="s">
        <v>260</v>
      </c>
      <c r="G109" s="97" t="s">
        <v>217</v>
      </c>
      <c r="H109" s="97" t="s">
        <v>257</v>
      </c>
      <c r="I109" s="96" t="s">
        <v>512</v>
      </c>
    </row>
    <row r="110" spans="1:9" ht="12.75" customHeight="1">
      <c r="A110" s="95">
        <v>12233</v>
      </c>
      <c r="B110" s="96" t="s">
        <v>254</v>
      </c>
      <c r="C110" s="96" t="s">
        <v>360</v>
      </c>
      <c r="D110" s="96" t="s">
        <v>513</v>
      </c>
      <c r="E110" s="97">
        <v>1979</v>
      </c>
      <c r="F110" s="96" t="s">
        <v>260</v>
      </c>
      <c r="G110" s="97" t="s">
        <v>217</v>
      </c>
      <c r="H110" s="97" t="s">
        <v>263</v>
      </c>
      <c r="I110" s="96" t="s">
        <v>514</v>
      </c>
    </row>
    <row r="111" spans="1:9" ht="12.75" customHeight="1">
      <c r="A111" s="95">
        <v>12234</v>
      </c>
      <c r="B111" s="96" t="s">
        <v>254</v>
      </c>
      <c r="C111" s="96" t="s">
        <v>360</v>
      </c>
      <c r="D111" s="96" t="s">
        <v>515</v>
      </c>
      <c r="E111" s="97">
        <v>1976</v>
      </c>
      <c r="F111" s="96" t="s">
        <v>260</v>
      </c>
      <c r="G111" s="97" t="s">
        <v>217</v>
      </c>
      <c r="H111" s="97" t="s">
        <v>261</v>
      </c>
      <c r="I111" s="96" t="s">
        <v>516</v>
      </c>
    </row>
    <row r="112" spans="1:9" ht="12.75" customHeight="1">
      <c r="A112" s="95">
        <v>12235</v>
      </c>
      <c r="B112" s="96" t="s">
        <v>254</v>
      </c>
      <c r="C112" s="96" t="s">
        <v>360</v>
      </c>
      <c r="D112" s="96" t="s">
        <v>267</v>
      </c>
      <c r="E112" s="97">
        <v>1988</v>
      </c>
      <c r="F112" s="96" t="s">
        <v>260</v>
      </c>
      <c r="G112" s="97" t="s">
        <v>217</v>
      </c>
      <c r="H112" s="97" t="s">
        <v>263</v>
      </c>
      <c r="I112" s="96" t="s">
        <v>517</v>
      </c>
    </row>
    <row r="113" spans="1:9" ht="12.75" customHeight="1">
      <c r="A113" s="95">
        <v>12236</v>
      </c>
      <c r="B113" s="96" t="s">
        <v>254</v>
      </c>
      <c r="C113" s="96" t="s">
        <v>360</v>
      </c>
      <c r="D113" s="96" t="s">
        <v>518</v>
      </c>
      <c r="E113" s="97">
        <v>1988</v>
      </c>
      <c r="F113" s="96" t="s">
        <v>260</v>
      </c>
      <c r="G113" s="97" t="s">
        <v>217</v>
      </c>
      <c r="H113" s="97" t="s">
        <v>318</v>
      </c>
      <c r="I113" s="96" t="s">
        <v>519</v>
      </c>
    </row>
    <row r="114" spans="1:9" ht="12.75" customHeight="1">
      <c r="A114" s="95">
        <v>12237</v>
      </c>
      <c r="B114" s="96" t="s">
        <v>254</v>
      </c>
      <c r="C114" s="96" t="s">
        <v>360</v>
      </c>
      <c r="D114" s="96" t="s">
        <v>321</v>
      </c>
      <c r="E114" s="97">
        <v>1991</v>
      </c>
      <c r="F114" s="96" t="s">
        <v>260</v>
      </c>
      <c r="G114" s="97" t="s">
        <v>217</v>
      </c>
      <c r="H114" s="97" t="s">
        <v>265</v>
      </c>
      <c r="I114" s="96" t="s">
        <v>520</v>
      </c>
    </row>
    <row r="115" spans="1:9" ht="12.75" customHeight="1">
      <c r="A115" s="95">
        <v>12238</v>
      </c>
      <c r="B115" s="96" t="s">
        <v>254</v>
      </c>
      <c r="C115" s="96" t="s">
        <v>360</v>
      </c>
      <c r="D115" s="96" t="s">
        <v>306</v>
      </c>
      <c r="E115" s="97">
        <v>1976</v>
      </c>
      <c r="F115" s="96" t="s">
        <v>260</v>
      </c>
      <c r="G115" s="97" t="s">
        <v>217</v>
      </c>
      <c r="H115" s="97" t="s">
        <v>261</v>
      </c>
      <c r="I115" s="96" t="s">
        <v>521</v>
      </c>
    </row>
    <row r="116" spans="1:9" ht="12.75" customHeight="1">
      <c r="A116" s="95">
        <v>12239</v>
      </c>
      <c r="B116" s="96" t="s">
        <v>254</v>
      </c>
      <c r="C116" s="96" t="s">
        <v>360</v>
      </c>
      <c r="D116" s="96" t="s">
        <v>522</v>
      </c>
      <c r="E116" s="97">
        <v>1988</v>
      </c>
      <c r="F116" s="96" t="s">
        <v>260</v>
      </c>
      <c r="G116" s="97" t="s">
        <v>217</v>
      </c>
      <c r="H116" s="97" t="s">
        <v>257</v>
      </c>
      <c r="I116" s="96" t="s">
        <v>523</v>
      </c>
    </row>
    <row r="117" spans="1:9" ht="12.75" customHeight="1">
      <c r="A117" s="95">
        <v>12240</v>
      </c>
      <c r="B117" s="96" t="s">
        <v>254</v>
      </c>
      <c r="C117" s="96" t="s">
        <v>360</v>
      </c>
      <c r="D117" s="96" t="s">
        <v>524</v>
      </c>
      <c r="E117" s="97">
        <v>1990</v>
      </c>
      <c r="F117" s="96" t="s">
        <v>260</v>
      </c>
      <c r="G117" s="97" t="s">
        <v>217</v>
      </c>
      <c r="H117" s="97" t="s">
        <v>261</v>
      </c>
      <c r="I117" s="96" t="s">
        <v>525</v>
      </c>
    </row>
    <row r="118" spans="1:9" ht="12.75" customHeight="1">
      <c r="A118" s="95">
        <v>12241</v>
      </c>
      <c r="B118" s="96" t="s">
        <v>254</v>
      </c>
      <c r="C118" s="96" t="s">
        <v>360</v>
      </c>
      <c r="D118" s="96" t="s">
        <v>317</v>
      </c>
      <c r="E118" s="97">
        <v>1990</v>
      </c>
      <c r="F118" s="96" t="s">
        <v>260</v>
      </c>
      <c r="G118" s="97" t="s">
        <v>217</v>
      </c>
      <c r="H118" s="97" t="s">
        <v>263</v>
      </c>
      <c r="I118" s="96" t="s">
        <v>526</v>
      </c>
    </row>
    <row r="119" spans="1:9" ht="12.75" customHeight="1">
      <c r="A119" s="95">
        <v>12242</v>
      </c>
      <c r="B119" s="96" t="s">
        <v>254</v>
      </c>
      <c r="C119" s="96" t="s">
        <v>360</v>
      </c>
      <c r="D119" s="96" t="s">
        <v>304</v>
      </c>
      <c r="E119" s="97">
        <v>1976</v>
      </c>
      <c r="F119" s="96" t="s">
        <v>260</v>
      </c>
      <c r="G119" s="97" t="s">
        <v>217</v>
      </c>
      <c r="H119" s="97" t="s">
        <v>261</v>
      </c>
      <c r="I119" s="96" t="s">
        <v>527</v>
      </c>
    </row>
    <row r="120" spans="1:9" ht="12.75" customHeight="1">
      <c r="A120" s="95">
        <v>12243</v>
      </c>
      <c r="B120" s="96" t="s">
        <v>254</v>
      </c>
      <c r="C120" s="96" t="s">
        <v>360</v>
      </c>
      <c r="D120" s="96" t="s">
        <v>331</v>
      </c>
      <c r="E120" s="97">
        <v>1989</v>
      </c>
      <c r="F120" s="96" t="s">
        <v>260</v>
      </c>
      <c r="G120" s="97" t="s">
        <v>217</v>
      </c>
      <c r="H120" s="97" t="s">
        <v>263</v>
      </c>
      <c r="I120" s="96" t="s">
        <v>528</v>
      </c>
    </row>
    <row r="121" spans="1:9" ht="12.75" customHeight="1">
      <c r="A121" s="95">
        <v>12244</v>
      </c>
      <c r="B121" s="96" t="s">
        <v>254</v>
      </c>
      <c r="C121" s="96" t="s">
        <v>360</v>
      </c>
      <c r="D121" s="96" t="s">
        <v>350</v>
      </c>
      <c r="E121" s="97">
        <v>1991</v>
      </c>
      <c r="F121" s="96" t="s">
        <v>260</v>
      </c>
      <c r="G121" s="97" t="s">
        <v>217</v>
      </c>
      <c r="H121" s="97" t="s">
        <v>529</v>
      </c>
      <c r="I121" s="96" t="s">
        <v>530</v>
      </c>
    </row>
    <row r="122" spans="1:9" ht="12.75" customHeight="1">
      <c r="A122" s="95">
        <v>12245</v>
      </c>
      <c r="B122" s="96" t="s">
        <v>254</v>
      </c>
      <c r="C122" s="96" t="s">
        <v>360</v>
      </c>
      <c r="D122" s="96" t="s">
        <v>308</v>
      </c>
      <c r="E122" s="97">
        <v>1985</v>
      </c>
      <c r="F122" s="96" t="s">
        <v>260</v>
      </c>
      <c r="G122" s="97" t="s">
        <v>217</v>
      </c>
      <c r="H122" s="97" t="s">
        <v>263</v>
      </c>
      <c r="I122" s="99" t="s">
        <v>616</v>
      </c>
    </row>
    <row r="123" spans="1:9" ht="12.75" customHeight="1">
      <c r="A123" s="95">
        <v>12246</v>
      </c>
      <c r="B123" s="96" t="s">
        <v>254</v>
      </c>
      <c r="C123" s="96" t="s">
        <v>360</v>
      </c>
      <c r="D123" s="96" t="s">
        <v>322</v>
      </c>
      <c r="E123" s="97">
        <v>1988</v>
      </c>
      <c r="F123" s="96" t="s">
        <v>260</v>
      </c>
      <c r="G123" s="97" t="s">
        <v>217</v>
      </c>
      <c r="H123" s="97" t="s">
        <v>263</v>
      </c>
      <c r="I123" s="96" t="s">
        <v>531</v>
      </c>
    </row>
    <row r="124" spans="1:9" ht="12.75" customHeight="1">
      <c r="A124" s="95">
        <v>12247</v>
      </c>
      <c r="B124" s="96" t="s">
        <v>254</v>
      </c>
      <c r="C124" s="96" t="s">
        <v>360</v>
      </c>
      <c r="D124" s="96" t="s">
        <v>323</v>
      </c>
      <c r="E124" s="97">
        <v>1975</v>
      </c>
      <c r="F124" s="96" t="s">
        <v>260</v>
      </c>
      <c r="G124" s="97" t="s">
        <v>532</v>
      </c>
      <c r="H124" s="97" t="s">
        <v>262</v>
      </c>
      <c r="I124" s="96" t="s">
        <v>533</v>
      </c>
    </row>
    <row r="125" spans="1:9" ht="12.75" customHeight="1">
      <c r="A125" s="95">
        <v>12248</v>
      </c>
      <c r="B125" s="96" t="s">
        <v>254</v>
      </c>
      <c r="C125" s="96" t="s">
        <v>360</v>
      </c>
      <c r="D125" s="96" t="s">
        <v>534</v>
      </c>
      <c r="E125" s="97">
        <v>1994</v>
      </c>
      <c r="F125" s="96" t="s">
        <v>260</v>
      </c>
      <c r="G125" s="97" t="s">
        <v>532</v>
      </c>
      <c r="H125" s="97" t="s">
        <v>265</v>
      </c>
      <c r="I125" s="96" t="s">
        <v>535</v>
      </c>
    </row>
    <row r="126" spans="1:9" ht="12.75" customHeight="1">
      <c r="A126" s="95">
        <v>12249</v>
      </c>
      <c r="B126" s="96" t="s">
        <v>254</v>
      </c>
      <c r="C126" s="96" t="s">
        <v>360</v>
      </c>
      <c r="D126" s="96" t="s">
        <v>280</v>
      </c>
      <c r="E126" s="97">
        <v>1986</v>
      </c>
      <c r="F126" s="96" t="s">
        <v>260</v>
      </c>
      <c r="G126" s="97" t="s">
        <v>532</v>
      </c>
      <c r="H126" s="97" t="s">
        <v>265</v>
      </c>
      <c r="I126" s="96" t="s">
        <v>536</v>
      </c>
    </row>
    <row r="127" spans="1:9" ht="12.75" customHeight="1">
      <c r="A127" s="95">
        <v>12250</v>
      </c>
      <c r="B127" s="96" t="s">
        <v>254</v>
      </c>
      <c r="C127" s="96" t="s">
        <v>360</v>
      </c>
      <c r="D127" s="96" t="s">
        <v>299</v>
      </c>
      <c r="E127" s="97">
        <v>1982</v>
      </c>
      <c r="F127" s="96" t="s">
        <v>260</v>
      </c>
      <c r="G127" s="97" t="s">
        <v>532</v>
      </c>
      <c r="H127" s="97" t="s">
        <v>262</v>
      </c>
      <c r="I127" s="96" t="s">
        <v>537</v>
      </c>
    </row>
    <row r="128" spans="1:9" ht="12.75" customHeight="1">
      <c r="A128" s="95">
        <v>12251</v>
      </c>
      <c r="B128" s="96" t="s">
        <v>254</v>
      </c>
      <c r="C128" s="96" t="s">
        <v>360</v>
      </c>
      <c r="D128" s="96" t="s">
        <v>538</v>
      </c>
      <c r="E128" s="97">
        <v>1973</v>
      </c>
      <c r="F128" s="96" t="s">
        <v>260</v>
      </c>
      <c r="G128" s="97" t="s">
        <v>532</v>
      </c>
      <c r="H128" s="97" t="s">
        <v>263</v>
      </c>
      <c r="I128" s="96" t="s">
        <v>539</v>
      </c>
    </row>
    <row r="129" spans="1:9" ht="12.75" customHeight="1">
      <c r="A129" s="95">
        <v>12252</v>
      </c>
      <c r="B129" s="96" t="s">
        <v>254</v>
      </c>
      <c r="C129" s="96" t="s">
        <v>360</v>
      </c>
      <c r="D129" s="96" t="s">
        <v>540</v>
      </c>
      <c r="E129" s="97">
        <v>1970</v>
      </c>
      <c r="F129" s="96" t="s">
        <v>260</v>
      </c>
      <c r="G129" s="97" t="s">
        <v>532</v>
      </c>
      <c r="H129" s="97" t="s">
        <v>262</v>
      </c>
      <c r="I129" s="96" t="s">
        <v>541</v>
      </c>
    </row>
    <row r="130" spans="1:9" ht="12.75" customHeight="1">
      <c r="A130" s="95">
        <v>12253</v>
      </c>
      <c r="B130" s="96" t="s">
        <v>254</v>
      </c>
      <c r="C130" s="96" t="s">
        <v>360</v>
      </c>
      <c r="D130" s="96" t="s">
        <v>542</v>
      </c>
      <c r="E130" s="97">
        <v>1988</v>
      </c>
      <c r="F130" s="96" t="s">
        <v>260</v>
      </c>
      <c r="G130" s="97" t="s">
        <v>532</v>
      </c>
      <c r="H130" s="97" t="s">
        <v>262</v>
      </c>
      <c r="I130" s="96" t="s">
        <v>543</v>
      </c>
    </row>
    <row r="131" spans="1:9" ht="12.75" customHeight="1">
      <c r="A131" s="95">
        <v>12254</v>
      </c>
      <c r="B131" s="96" t="s">
        <v>254</v>
      </c>
      <c r="C131" s="96" t="s">
        <v>360</v>
      </c>
      <c r="D131" s="96" t="s">
        <v>315</v>
      </c>
      <c r="E131" s="97">
        <v>1987</v>
      </c>
      <c r="F131" s="96" t="s">
        <v>260</v>
      </c>
      <c r="G131" s="97" t="s">
        <v>532</v>
      </c>
      <c r="H131" s="97" t="s">
        <v>257</v>
      </c>
      <c r="I131" s="96" t="s">
        <v>544</v>
      </c>
    </row>
    <row r="132" spans="1:9" ht="12.75" customHeight="1">
      <c r="A132" s="95">
        <v>12255</v>
      </c>
      <c r="B132" s="96" t="s">
        <v>254</v>
      </c>
      <c r="C132" s="96" t="s">
        <v>360</v>
      </c>
      <c r="D132" s="96" t="s">
        <v>545</v>
      </c>
      <c r="E132" s="97">
        <v>1993</v>
      </c>
      <c r="F132" s="96" t="s">
        <v>260</v>
      </c>
      <c r="G132" s="97" t="s">
        <v>532</v>
      </c>
      <c r="H132" s="97" t="s">
        <v>546</v>
      </c>
      <c r="I132" s="96" t="s">
        <v>547</v>
      </c>
    </row>
    <row r="133" spans="1:9" ht="12.75" customHeight="1">
      <c r="A133" s="95">
        <v>12256</v>
      </c>
      <c r="B133" s="96" t="s">
        <v>254</v>
      </c>
      <c r="C133" s="96" t="s">
        <v>360</v>
      </c>
      <c r="D133" s="96" t="s">
        <v>548</v>
      </c>
      <c r="E133" s="97">
        <v>1969</v>
      </c>
      <c r="F133" s="96" t="s">
        <v>260</v>
      </c>
      <c r="G133" s="97" t="s">
        <v>532</v>
      </c>
      <c r="H133" s="97" t="s">
        <v>262</v>
      </c>
      <c r="I133" s="96" t="s">
        <v>549</v>
      </c>
    </row>
    <row r="134" spans="1:9" ht="12.75" customHeight="1">
      <c r="A134" s="95">
        <v>12257</v>
      </c>
      <c r="B134" s="96" t="s">
        <v>254</v>
      </c>
      <c r="C134" s="96" t="s">
        <v>360</v>
      </c>
      <c r="D134" s="96" t="s">
        <v>299</v>
      </c>
      <c r="E134" s="97">
        <v>1996</v>
      </c>
      <c r="F134" s="96" t="s">
        <v>260</v>
      </c>
      <c r="G134" s="97" t="s">
        <v>532</v>
      </c>
      <c r="H134" s="97" t="s">
        <v>265</v>
      </c>
      <c r="I134" s="96" t="s">
        <v>550</v>
      </c>
    </row>
    <row r="135" spans="1:9" ht="12.75" customHeight="1">
      <c r="A135" s="95">
        <v>12258</v>
      </c>
      <c r="B135" s="96" t="s">
        <v>254</v>
      </c>
      <c r="C135" s="96" t="s">
        <v>360</v>
      </c>
      <c r="D135" s="96" t="s">
        <v>551</v>
      </c>
      <c r="E135" s="97">
        <v>1976</v>
      </c>
      <c r="F135" s="96" t="s">
        <v>260</v>
      </c>
      <c r="G135" s="97" t="s">
        <v>532</v>
      </c>
      <c r="H135" s="97" t="s">
        <v>265</v>
      </c>
      <c r="I135" s="96" t="s">
        <v>552</v>
      </c>
    </row>
    <row r="136" spans="1:9" ht="12.75" customHeight="1">
      <c r="A136" s="95">
        <v>12259</v>
      </c>
      <c r="B136" s="96" t="s">
        <v>254</v>
      </c>
      <c r="C136" s="96" t="s">
        <v>360</v>
      </c>
      <c r="D136" s="96" t="s">
        <v>553</v>
      </c>
      <c r="E136" s="97">
        <v>1975</v>
      </c>
      <c r="F136" s="96" t="s">
        <v>260</v>
      </c>
      <c r="G136" s="97" t="s">
        <v>532</v>
      </c>
      <c r="H136" s="97" t="s">
        <v>546</v>
      </c>
      <c r="I136" s="96" t="s">
        <v>554</v>
      </c>
    </row>
    <row r="137" spans="1:9" ht="12.75" customHeight="1">
      <c r="A137" s="95">
        <v>12260</v>
      </c>
      <c r="B137" s="96" t="s">
        <v>254</v>
      </c>
      <c r="C137" s="96" t="s">
        <v>360</v>
      </c>
      <c r="D137" s="96" t="s">
        <v>325</v>
      </c>
      <c r="E137" s="97">
        <v>1982</v>
      </c>
      <c r="F137" s="96" t="s">
        <v>260</v>
      </c>
      <c r="G137" s="97" t="s">
        <v>532</v>
      </c>
      <c r="H137" s="97" t="s">
        <v>555</v>
      </c>
      <c r="I137" s="96" t="s">
        <v>556</v>
      </c>
    </row>
    <row r="138" spans="1:9" ht="12.75" customHeight="1">
      <c r="A138" s="95">
        <v>12261</v>
      </c>
      <c r="B138" s="96" t="s">
        <v>254</v>
      </c>
      <c r="C138" s="96" t="s">
        <v>360</v>
      </c>
      <c r="D138" s="96" t="s">
        <v>320</v>
      </c>
      <c r="E138" s="97">
        <v>1989</v>
      </c>
      <c r="F138" s="96" t="s">
        <v>260</v>
      </c>
      <c r="G138" s="97" t="s">
        <v>532</v>
      </c>
      <c r="H138" s="97" t="s">
        <v>262</v>
      </c>
      <c r="I138" s="96" t="s">
        <v>557</v>
      </c>
    </row>
    <row r="139" spans="1:9" ht="12.75" customHeight="1">
      <c r="A139" s="95">
        <v>12262</v>
      </c>
      <c r="B139" s="96" t="s">
        <v>254</v>
      </c>
      <c r="C139" s="96" t="s">
        <v>360</v>
      </c>
      <c r="D139" s="96" t="s">
        <v>558</v>
      </c>
      <c r="E139" s="97">
        <v>1972</v>
      </c>
      <c r="F139" s="96" t="s">
        <v>260</v>
      </c>
      <c r="G139" s="97" t="s">
        <v>532</v>
      </c>
      <c r="H139" s="97" t="s">
        <v>263</v>
      </c>
      <c r="I139" s="96" t="s">
        <v>559</v>
      </c>
    </row>
    <row r="140" spans="1:9" ht="12.75" customHeight="1">
      <c r="A140" s="95">
        <v>12263</v>
      </c>
      <c r="B140" s="96" t="s">
        <v>254</v>
      </c>
      <c r="C140" s="96" t="s">
        <v>360</v>
      </c>
      <c r="D140" s="96" t="s">
        <v>560</v>
      </c>
      <c r="E140" s="97">
        <v>1976</v>
      </c>
      <c r="F140" s="96" t="s">
        <v>260</v>
      </c>
      <c r="G140" s="97" t="s">
        <v>532</v>
      </c>
      <c r="H140" s="97" t="s">
        <v>561</v>
      </c>
      <c r="I140" s="96" t="s">
        <v>562</v>
      </c>
    </row>
    <row r="141" spans="1:9" ht="12.75" customHeight="1">
      <c r="A141" s="95">
        <v>12264</v>
      </c>
      <c r="B141" s="96" t="s">
        <v>254</v>
      </c>
      <c r="C141" s="96" t="s">
        <v>360</v>
      </c>
      <c r="D141" s="96" t="s">
        <v>563</v>
      </c>
      <c r="E141" s="97">
        <v>1986</v>
      </c>
      <c r="F141" s="96" t="s">
        <v>260</v>
      </c>
      <c r="G141" s="97" t="s">
        <v>532</v>
      </c>
      <c r="H141" s="97" t="s">
        <v>263</v>
      </c>
      <c r="I141" s="96" t="s">
        <v>564</v>
      </c>
    </row>
    <row r="142" spans="1:9" ht="12.75" customHeight="1">
      <c r="A142" s="95">
        <v>12265</v>
      </c>
      <c r="B142" s="96" t="s">
        <v>254</v>
      </c>
      <c r="C142" s="96" t="s">
        <v>360</v>
      </c>
      <c r="D142" s="96" t="s">
        <v>283</v>
      </c>
      <c r="E142" s="97">
        <v>1971</v>
      </c>
      <c r="F142" s="96" t="s">
        <v>260</v>
      </c>
      <c r="G142" s="97" t="s">
        <v>532</v>
      </c>
      <c r="H142" s="97" t="s">
        <v>263</v>
      </c>
      <c r="I142" s="96" t="s">
        <v>565</v>
      </c>
    </row>
    <row r="143" spans="1:9" ht="12.75" customHeight="1">
      <c r="A143" s="95">
        <v>12266</v>
      </c>
      <c r="B143" s="96" t="s">
        <v>254</v>
      </c>
      <c r="C143" s="96" t="s">
        <v>360</v>
      </c>
      <c r="D143" s="96" t="s">
        <v>335</v>
      </c>
      <c r="E143" s="97">
        <v>1989</v>
      </c>
      <c r="F143" s="96" t="s">
        <v>260</v>
      </c>
      <c r="G143" s="97" t="s">
        <v>532</v>
      </c>
      <c r="H143" s="97" t="s">
        <v>263</v>
      </c>
      <c r="I143" s="96" t="s">
        <v>566</v>
      </c>
    </row>
    <row r="144" spans="1:9" ht="12.75" customHeight="1">
      <c r="A144" s="95">
        <v>12267</v>
      </c>
      <c r="B144" s="96" t="s">
        <v>254</v>
      </c>
      <c r="C144" s="96" t="s">
        <v>360</v>
      </c>
      <c r="D144" s="96" t="s">
        <v>332</v>
      </c>
      <c r="E144" s="97">
        <v>1974</v>
      </c>
      <c r="F144" s="96" t="s">
        <v>260</v>
      </c>
      <c r="G144" s="97" t="s">
        <v>532</v>
      </c>
      <c r="H144" s="97" t="s">
        <v>546</v>
      </c>
      <c r="I144" s="96" t="s">
        <v>567</v>
      </c>
    </row>
    <row r="145" spans="1:9" ht="12.75" customHeight="1">
      <c r="A145" s="95">
        <v>12268</v>
      </c>
      <c r="B145" s="96" t="s">
        <v>254</v>
      </c>
      <c r="C145" s="96" t="s">
        <v>360</v>
      </c>
      <c r="D145" s="96" t="s">
        <v>301</v>
      </c>
      <c r="E145" s="97">
        <v>1970</v>
      </c>
      <c r="F145" s="96" t="s">
        <v>260</v>
      </c>
      <c r="G145" s="97" t="s">
        <v>532</v>
      </c>
      <c r="H145" s="97" t="s">
        <v>262</v>
      </c>
      <c r="I145" s="96" t="s">
        <v>568</v>
      </c>
    </row>
    <row r="146" spans="1:9" ht="12.75" customHeight="1">
      <c r="A146" s="95">
        <v>12269</v>
      </c>
      <c r="B146" s="96" t="s">
        <v>254</v>
      </c>
      <c r="C146" s="96" t="s">
        <v>360</v>
      </c>
      <c r="D146" s="96" t="s">
        <v>334</v>
      </c>
      <c r="E146" s="97">
        <v>1993</v>
      </c>
      <c r="F146" s="96" t="s">
        <v>260</v>
      </c>
      <c r="G146" s="97" t="s">
        <v>532</v>
      </c>
      <c r="H146" s="97" t="s">
        <v>546</v>
      </c>
      <c r="I146" s="96" t="s">
        <v>569</v>
      </c>
    </row>
    <row r="147" spans="1:9" ht="12.75" customHeight="1">
      <c r="A147" s="95">
        <v>12270</v>
      </c>
      <c r="B147" s="96" t="s">
        <v>254</v>
      </c>
      <c r="C147" s="96" t="s">
        <v>360</v>
      </c>
      <c r="D147" s="96" t="s">
        <v>333</v>
      </c>
      <c r="E147" s="97">
        <v>1976</v>
      </c>
      <c r="F147" s="96" t="s">
        <v>260</v>
      </c>
      <c r="G147" s="97" t="s">
        <v>570</v>
      </c>
      <c r="H147" s="97" t="s">
        <v>271</v>
      </c>
      <c r="I147" s="96" t="s">
        <v>571</v>
      </c>
    </row>
    <row r="148" spans="1:9" ht="12.75" customHeight="1">
      <c r="A148" s="95">
        <v>12271</v>
      </c>
      <c r="B148" s="96" t="s">
        <v>254</v>
      </c>
      <c r="C148" s="96" t="s">
        <v>360</v>
      </c>
      <c r="D148" s="96" t="s">
        <v>572</v>
      </c>
      <c r="E148" s="97">
        <v>1979</v>
      </c>
      <c r="F148" s="96" t="s">
        <v>260</v>
      </c>
      <c r="G148" s="97" t="s">
        <v>570</v>
      </c>
      <c r="H148" s="97" t="s">
        <v>263</v>
      </c>
      <c r="I148" s="96" t="s">
        <v>573</v>
      </c>
    </row>
    <row r="149" spans="1:9" ht="12.75" customHeight="1">
      <c r="A149" s="95">
        <v>12272</v>
      </c>
      <c r="B149" s="96" t="s">
        <v>254</v>
      </c>
      <c r="C149" s="96" t="s">
        <v>360</v>
      </c>
      <c r="D149" s="96" t="s">
        <v>314</v>
      </c>
      <c r="E149" s="97">
        <v>1994</v>
      </c>
      <c r="F149" s="96" t="s">
        <v>260</v>
      </c>
      <c r="G149" s="97" t="s">
        <v>570</v>
      </c>
      <c r="H149" s="97" t="s">
        <v>266</v>
      </c>
      <c r="I149" s="96" t="s">
        <v>574</v>
      </c>
    </row>
    <row r="150" spans="1:9" ht="12.75" customHeight="1">
      <c r="A150" s="95">
        <v>12273</v>
      </c>
      <c r="B150" s="96" t="s">
        <v>254</v>
      </c>
      <c r="C150" s="96" t="s">
        <v>360</v>
      </c>
      <c r="D150" s="96" t="s">
        <v>274</v>
      </c>
      <c r="E150" s="97">
        <v>2002</v>
      </c>
      <c r="F150" s="96" t="s">
        <v>260</v>
      </c>
      <c r="G150" s="97" t="s">
        <v>570</v>
      </c>
      <c r="H150" s="97" t="s">
        <v>265</v>
      </c>
      <c r="I150" s="96" t="s">
        <v>575</v>
      </c>
    </row>
    <row r="151" spans="1:9" ht="12.75" customHeight="1">
      <c r="A151" s="95">
        <v>12274</v>
      </c>
      <c r="B151" s="96" t="s">
        <v>254</v>
      </c>
      <c r="C151" s="96" t="s">
        <v>360</v>
      </c>
      <c r="D151" s="96" t="s">
        <v>302</v>
      </c>
      <c r="E151" s="97">
        <v>1998</v>
      </c>
      <c r="F151" s="96" t="s">
        <v>260</v>
      </c>
      <c r="G151" s="97" t="s">
        <v>570</v>
      </c>
      <c r="H151" s="97" t="s">
        <v>263</v>
      </c>
      <c r="I151" s="96" t="s">
        <v>576</v>
      </c>
    </row>
    <row r="152" spans="1:9" ht="12.75" customHeight="1">
      <c r="A152" s="95">
        <v>12275</v>
      </c>
      <c r="B152" s="96" t="s">
        <v>254</v>
      </c>
      <c r="C152" s="96" t="s">
        <v>360</v>
      </c>
      <c r="D152" s="96" t="s">
        <v>577</v>
      </c>
      <c r="E152" s="97">
        <v>1974</v>
      </c>
      <c r="F152" s="96" t="s">
        <v>260</v>
      </c>
      <c r="G152" s="97" t="s">
        <v>570</v>
      </c>
      <c r="H152" s="97" t="s">
        <v>263</v>
      </c>
      <c r="I152" s="96" t="s">
        <v>578</v>
      </c>
    </row>
    <row r="153" spans="1:9" ht="12.75" customHeight="1">
      <c r="A153" s="95">
        <v>12276</v>
      </c>
      <c r="B153" s="96" t="s">
        <v>254</v>
      </c>
      <c r="C153" s="96" t="s">
        <v>360</v>
      </c>
      <c r="D153" s="96" t="s">
        <v>579</v>
      </c>
      <c r="E153" s="97">
        <v>1989</v>
      </c>
      <c r="F153" s="96" t="s">
        <v>260</v>
      </c>
      <c r="G153" s="97" t="s">
        <v>570</v>
      </c>
      <c r="H153" s="97" t="s">
        <v>261</v>
      </c>
      <c r="I153" s="96" t="s">
        <v>580</v>
      </c>
    </row>
    <row r="154" spans="1:9" ht="12.75" customHeight="1">
      <c r="A154" s="95">
        <v>12277</v>
      </c>
      <c r="B154" s="96" t="s">
        <v>254</v>
      </c>
      <c r="C154" s="96" t="s">
        <v>360</v>
      </c>
      <c r="D154" s="96" t="s">
        <v>581</v>
      </c>
      <c r="E154" s="97">
        <v>1978</v>
      </c>
      <c r="F154" s="96" t="s">
        <v>260</v>
      </c>
      <c r="G154" s="97" t="s">
        <v>570</v>
      </c>
      <c r="H154" s="97" t="s">
        <v>261</v>
      </c>
      <c r="I154" s="96" t="s">
        <v>582</v>
      </c>
    </row>
    <row r="155" spans="1:9" ht="12.75" customHeight="1">
      <c r="A155" s="95">
        <v>12278</v>
      </c>
      <c r="B155" s="96" t="s">
        <v>254</v>
      </c>
      <c r="C155" s="96" t="s">
        <v>360</v>
      </c>
      <c r="D155" s="96" t="s">
        <v>351</v>
      </c>
      <c r="E155" s="97">
        <v>1975</v>
      </c>
      <c r="F155" s="96" t="s">
        <v>260</v>
      </c>
      <c r="G155" s="97" t="s">
        <v>570</v>
      </c>
      <c r="H155" s="97" t="s">
        <v>257</v>
      </c>
      <c r="I155" s="96" t="s">
        <v>583</v>
      </c>
    </row>
    <row r="156" spans="1:9" ht="12.75" customHeight="1">
      <c r="A156" s="95">
        <v>12279</v>
      </c>
      <c r="B156" s="96" t="s">
        <v>254</v>
      </c>
      <c r="C156" s="96" t="s">
        <v>360</v>
      </c>
      <c r="D156" s="96" t="s">
        <v>307</v>
      </c>
      <c r="E156" s="97">
        <v>1994</v>
      </c>
      <c r="F156" s="96" t="s">
        <v>260</v>
      </c>
      <c r="G156" s="97" t="s">
        <v>570</v>
      </c>
      <c r="H156" s="97" t="s">
        <v>265</v>
      </c>
      <c r="I156" s="96" t="s">
        <v>584</v>
      </c>
    </row>
    <row r="157" spans="1:9" ht="12.75" customHeight="1">
      <c r="A157" s="95">
        <v>12280</v>
      </c>
      <c r="B157" s="96" t="s">
        <v>254</v>
      </c>
      <c r="C157" s="96" t="s">
        <v>360</v>
      </c>
      <c r="D157" s="96" t="s">
        <v>288</v>
      </c>
      <c r="E157" s="97">
        <v>1990</v>
      </c>
      <c r="F157" s="96" t="s">
        <v>260</v>
      </c>
      <c r="G157" s="97" t="s">
        <v>570</v>
      </c>
      <c r="H157" s="97" t="s">
        <v>300</v>
      </c>
      <c r="I157" s="96" t="s">
        <v>585</v>
      </c>
    </row>
    <row r="158" spans="1:9" ht="12.75" customHeight="1">
      <c r="A158" s="95">
        <v>12281</v>
      </c>
      <c r="B158" s="96" t="s">
        <v>254</v>
      </c>
      <c r="C158" s="96" t="s">
        <v>360</v>
      </c>
      <c r="D158" s="96" t="s">
        <v>586</v>
      </c>
      <c r="E158" s="97">
        <v>1989</v>
      </c>
      <c r="F158" s="96" t="s">
        <v>260</v>
      </c>
      <c r="G158" s="97" t="s">
        <v>570</v>
      </c>
      <c r="H158" s="97" t="s">
        <v>265</v>
      </c>
      <c r="I158" s="96" t="s">
        <v>587</v>
      </c>
    </row>
    <row r="159" spans="1:9" ht="12.75" customHeight="1">
      <c r="A159" s="95">
        <v>12282</v>
      </c>
      <c r="B159" s="96" t="s">
        <v>254</v>
      </c>
      <c r="C159" s="96" t="s">
        <v>360</v>
      </c>
      <c r="D159" s="96" t="s">
        <v>313</v>
      </c>
      <c r="E159" s="97">
        <v>1995</v>
      </c>
      <c r="F159" s="96" t="s">
        <v>260</v>
      </c>
      <c r="G159" s="97" t="s">
        <v>570</v>
      </c>
      <c r="H159" s="97" t="s">
        <v>265</v>
      </c>
      <c r="I159" s="96" t="s">
        <v>588</v>
      </c>
    </row>
    <row r="160" spans="1:9" ht="12.75" customHeight="1">
      <c r="A160" s="95">
        <v>12283</v>
      </c>
      <c r="B160" s="96" t="s">
        <v>254</v>
      </c>
      <c r="C160" s="96" t="s">
        <v>360</v>
      </c>
      <c r="D160" s="96" t="s">
        <v>589</v>
      </c>
      <c r="E160" s="97">
        <v>1970</v>
      </c>
      <c r="F160" s="96" t="s">
        <v>260</v>
      </c>
      <c r="G160" s="97" t="s">
        <v>570</v>
      </c>
      <c r="H160" s="97" t="s">
        <v>261</v>
      </c>
      <c r="I160" s="96" t="s">
        <v>590</v>
      </c>
    </row>
    <row r="161" spans="1:9" ht="12.75" customHeight="1">
      <c r="A161" s="95">
        <v>12284</v>
      </c>
      <c r="B161" s="96" t="s">
        <v>254</v>
      </c>
      <c r="C161" s="96" t="s">
        <v>360</v>
      </c>
      <c r="D161" s="96" t="s">
        <v>591</v>
      </c>
      <c r="E161" s="97">
        <v>1986</v>
      </c>
      <c r="F161" s="96" t="s">
        <v>260</v>
      </c>
      <c r="G161" s="97" t="s">
        <v>570</v>
      </c>
      <c r="H161" s="97" t="s">
        <v>263</v>
      </c>
      <c r="I161" s="96" t="s">
        <v>592</v>
      </c>
    </row>
    <row r="162" spans="1:9" ht="12.75" customHeight="1">
      <c r="A162" s="95">
        <v>12285</v>
      </c>
      <c r="B162" s="96" t="s">
        <v>254</v>
      </c>
      <c r="C162" s="96" t="s">
        <v>360</v>
      </c>
      <c r="D162" s="96" t="s">
        <v>593</v>
      </c>
      <c r="E162" s="97">
        <v>1974</v>
      </c>
      <c r="F162" s="96" t="s">
        <v>260</v>
      </c>
      <c r="G162" s="97" t="s">
        <v>570</v>
      </c>
      <c r="H162" s="97" t="s">
        <v>257</v>
      </c>
      <c r="I162" s="96" t="s">
        <v>594</v>
      </c>
    </row>
    <row r="163" spans="1:9" ht="12.75" customHeight="1">
      <c r="A163" s="95">
        <v>12286</v>
      </c>
      <c r="B163" s="96" t="s">
        <v>254</v>
      </c>
      <c r="C163" s="96" t="s">
        <v>360</v>
      </c>
      <c r="D163" s="96" t="s">
        <v>595</v>
      </c>
      <c r="E163" s="97">
        <v>1982</v>
      </c>
      <c r="F163" s="96" t="s">
        <v>260</v>
      </c>
      <c r="G163" s="97" t="s">
        <v>570</v>
      </c>
      <c r="H163" s="97" t="s">
        <v>286</v>
      </c>
      <c r="I163" s="96" t="s">
        <v>596</v>
      </c>
    </row>
    <row r="164" spans="1:9" ht="12.75" customHeight="1">
      <c r="A164" s="95">
        <v>12287</v>
      </c>
      <c r="B164" s="96" t="s">
        <v>254</v>
      </c>
      <c r="C164" s="96" t="s">
        <v>360</v>
      </c>
      <c r="D164" s="96" t="s">
        <v>597</v>
      </c>
      <c r="E164" s="97">
        <v>1983</v>
      </c>
      <c r="F164" s="96" t="s">
        <v>260</v>
      </c>
      <c r="G164" s="97" t="s">
        <v>570</v>
      </c>
      <c r="H164" s="97" t="s">
        <v>349</v>
      </c>
      <c r="I164" s="96" t="s">
        <v>598</v>
      </c>
    </row>
    <row r="165" spans="1:9" ht="12.75" customHeight="1">
      <c r="A165" s="95">
        <v>12288</v>
      </c>
      <c r="B165" s="96" t="s">
        <v>254</v>
      </c>
      <c r="C165" s="96" t="s">
        <v>360</v>
      </c>
      <c r="D165" s="96" t="s">
        <v>599</v>
      </c>
      <c r="E165" s="97">
        <v>1982</v>
      </c>
      <c r="F165" s="96" t="s">
        <v>260</v>
      </c>
      <c r="G165" s="97" t="s">
        <v>570</v>
      </c>
      <c r="H165" s="97" t="s">
        <v>261</v>
      </c>
      <c r="I165" s="96" t="s">
        <v>600</v>
      </c>
    </row>
    <row r="166" spans="1:9" ht="12.75" customHeight="1">
      <c r="A166" s="95">
        <v>12289</v>
      </c>
      <c r="B166" s="96" t="s">
        <v>254</v>
      </c>
      <c r="C166" s="96" t="s">
        <v>360</v>
      </c>
      <c r="D166" s="96" t="s">
        <v>321</v>
      </c>
      <c r="E166" s="97">
        <v>1992</v>
      </c>
      <c r="F166" s="96" t="s">
        <v>260</v>
      </c>
      <c r="G166" s="97" t="s">
        <v>570</v>
      </c>
      <c r="H166" s="97" t="s">
        <v>303</v>
      </c>
      <c r="I166" s="96" t="s">
        <v>601</v>
      </c>
    </row>
    <row r="167" spans="1:9" ht="12.75" customHeight="1">
      <c r="A167" s="95">
        <v>12290</v>
      </c>
      <c r="B167" s="96" t="s">
        <v>254</v>
      </c>
      <c r="C167" s="96" t="s">
        <v>360</v>
      </c>
      <c r="D167" s="96" t="s">
        <v>602</v>
      </c>
      <c r="E167" s="97">
        <v>1978</v>
      </c>
      <c r="F167" s="96" t="s">
        <v>260</v>
      </c>
      <c r="G167" s="97" t="s">
        <v>570</v>
      </c>
      <c r="H167" s="97" t="s">
        <v>263</v>
      </c>
      <c r="I167" s="96" t="s">
        <v>603</v>
      </c>
    </row>
    <row r="168" spans="1:9" ht="12.75" customHeight="1">
      <c r="A168" s="95">
        <v>12291</v>
      </c>
      <c r="B168" s="96" t="s">
        <v>254</v>
      </c>
      <c r="C168" s="96" t="s">
        <v>360</v>
      </c>
      <c r="D168" s="96" t="s">
        <v>604</v>
      </c>
      <c r="E168" s="97">
        <v>1993</v>
      </c>
      <c r="F168" s="96" t="s">
        <v>260</v>
      </c>
      <c r="G168" s="97" t="s">
        <v>570</v>
      </c>
      <c r="H168" s="97" t="s">
        <v>266</v>
      </c>
      <c r="I168" s="96" t="s">
        <v>605</v>
      </c>
    </row>
    <row r="169" spans="1:9" ht="12.75" customHeight="1">
      <c r="A169" s="95">
        <v>12292</v>
      </c>
      <c r="B169" s="96" t="s">
        <v>254</v>
      </c>
      <c r="C169" s="96" t="s">
        <v>360</v>
      </c>
      <c r="D169" s="96" t="s">
        <v>311</v>
      </c>
      <c r="E169" s="97">
        <v>1977</v>
      </c>
      <c r="F169" s="96" t="s">
        <v>260</v>
      </c>
      <c r="G169" s="97" t="s">
        <v>570</v>
      </c>
      <c r="H169" s="97" t="s">
        <v>261</v>
      </c>
      <c r="I169" s="96" t="s">
        <v>606</v>
      </c>
    </row>
    <row r="170" spans="1:9" ht="12.75" customHeight="1">
      <c r="A170" s="95">
        <v>12293</v>
      </c>
      <c r="B170" s="96" t="s">
        <v>254</v>
      </c>
      <c r="C170" s="96" t="s">
        <v>360</v>
      </c>
      <c r="D170" s="96" t="s">
        <v>313</v>
      </c>
      <c r="E170" s="97">
        <v>1996</v>
      </c>
      <c r="F170" s="96" t="s">
        <v>260</v>
      </c>
      <c r="G170" s="97" t="s">
        <v>570</v>
      </c>
      <c r="H170" s="97" t="s">
        <v>256</v>
      </c>
      <c r="I170" s="96" t="s">
        <v>607</v>
      </c>
    </row>
    <row r="171" spans="1:9" ht="12.75" customHeight="1">
      <c r="A171" s="95">
        <v>12294</v>
      </c>
      <c r="B171" s="96" t="s">
        <v>254</v>
      </c>
      <c r="C171" s="96" t="s">
        <v>360</v>
      </c>
      <c r="D171" s="96" t="s">
        <v>608</v>
      </c>
      <c r="E171" s="97">
        <v>1982</v>
      </c>
      <c r="F171" s="96" t="s">
        <v>260</v>
      </c>
      <c r="G171" s="97" t="s">
        <v>570</v>
      </c>
      <c r="H171" s="97" t="s">
        <v>265</v>
      </c>
      <c r="I171" s="96" t="s">
        <v>609</v>
      </c>
    </row>
    <row r="172" spans="1:9" ht="12.75" customHeight="1">
      <c r="A172" s="95">
        <v>12295</v>
      </c>
      <c r="B172" s="96" t="s">
        <v>254</v>
      </c>
      <c r="C172" s="96" t="s">
        <v>360</v>
      </c>
      <c r="D172" s="96" t="s">
        <v>610</v>
      </c>
      <c r="E172" s="97">
        <v>1994</v>
      </c>
      <c r="F172" s="96" t="s">
        <v>260</v>
      </c>
      <c r="G172" s="97" t="s">
        <v>570</v>
      </c>
      <c r="H172" s="97" t="s">
        <v>263</v>
      </c>
      <c r="I172" s="96" t="s">
        <v>611</v>
      </c>
    </row>
    <row r="173" spans="1:9" ht="12.75" customHeight="1">
      <c r="A173" s="95">
        <v>12296</v>
      </c>
      <c r="B173" s="96" t="s">
        <v>254</v>
      </c>
      <c r="C173" s="96" t="s">
        <v>360</v>
      </c>
      <c r="D173" s="96" t="s">
        <v>290</v>
      </c>
      <c r="E173" s="97">
        <v>1976</v>
      </c>
      <c r="F173" s="96" t="s">
        <v>260</v>
      </c>
      <c r="G173" s="97" t="s">
        <v>570</v>
      </c>
      <c r="H173" s="97" t="s">
        <v>261</v>
      </c>
      <c r="I173" s="96" t="s">
        <v>612</v>
      </c>
    </row>
    <row r="174" spans="1:9" ht="12.75" customHeight="1">
      <c r="A174" s="95">
        <v>12297</v>
      </c>
      <c r="B174" s="96" t="s">
        <v>254</v>
      </c>
      <c r="C174" s="96" t="s">
        <v>360</v>
      </c>
      <c r="D174" s="96" t="s">
        <v>326</v>
      </c>
      <c r="E174" s="97">
        <v>1971</v>
      </c>
      <c r="F174" s="96" t="s">
        <v>260</v>
      </c>
      <c r="G174" s="97" t="s">
        <v>570</v>
      </c>
      <c r="H174" s="97" t="s">
        <v>261</v>
      </c>
      <c r="I174" s="96" t="s">
        <v>613</v>
      </c>
    </row>
    <row r="175" spans="1:9" ht="12.75" customHeight="1">
      <c r="A175" s="95">
        <v>12298</v>
      </c>
      <c r="B175" s="96" t="s">
        <v>254</v>
      </c>
      <c r="C175" s="96" t="s">
        <v>360</v>
      </c>
      <c r="D175" s="96" t="s">
        <v>280</v>
      </c>
      <c r="E175" s="97">
        <v>1977</v>
      </c>
      <c r="F175" s="96" t="s">
        <v>260</v>
      </c>
      <c r="G175" s="97" t="s">
        <v>570</v>
      </c>
      <c r="H175" s="97" t="s">
        <v>261</v>
      </c>
      <c r="I175" s="96" t="s">
        <v>614</v>
      </c>
    </row>
  </sheetData>
  <mergeCells count="1">
    <mergeCell ref="A2:I2"/>
  </mergeCells>
  <hyperlinks>
    <hyperlink ref="I122" r:id="rId1" xr:uid="{00000000-0004-0000-0200-0000A2020000}"/>
  </hyperlinks>
  <pageMargins left="0.7" right="0.7" top="0.75" bottom="0.75" header="0.3" footer="0.3"/>
  <pageSetup paperSize="9" scale="78" fitToHeight="0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9949-CA8C-44C3-8106-482B346C61AF}">
  <sheetPr>
    <outlinePr summaryBelow="0" summaryRight="0"/>
    <pageSetUpPr fitToPage="1"/>
  </sheetPr>
  <dimension ref="A1:O175"/>
  <sheetViews>
    <sheetView tabSelected="1" workbookViewId="0">
      <selection activeCell="A2" sqref="A2:M2"/>
    </sheetView>
  </sheetViews>
  <sheetFormatPr defaultColWidth="14.42578125" defaultRowHeight="15" customHeight="1"/>
  <cols>
    <col min="1" max="1" width="12.5703125" style="94" customWidth="1"/>
    <col min="2" max="2" width="21" style="94" customWidth="1"/>
    <col min="3" max="3" width="17.42578125" style="94" customWidth="1"/>
    <col min="4" max="4" width="26.140625" style="94" customWidth="1"/>
    <col min="5" max="5" width="9.5703125" style="94" customWidth="1"/>
    <col min="6" max="6" width="7.5703125" style="94" customWidth="1"/>
    <col min="7" max="7" width="20.5703125" style="94" customWidth="1"/>
    <col min="8" max="8" width="14.42578125" style="94"/>
    <col min="9" max="9" width="33.42578125" style="94" customWidth="1"/>
    <col min="10" max="10" width="15.140625" style="100" customWidth="1"/>
    <col min="11" max="11" width="12" style="100" customWidth="1"/>
    <col min="12" max="12" width="11.140625" style="100" customWidth="1"/>
    <col min="13" max="13" width="8.5703125" style="100" customWidth="1"/>
    <col min="14" max="16384" width="14.42578125" style="94"/>
  </cols>
  <sheetData>
    <row r="1" spans="1:14" ht="25.5" customHeight="1">
      <c r="A1" s="145" t="s">
        <v>617</v>
      </c>
    </row>
    <row r="2" spans="1:14" s="149" customFormat="1" ht="30.75" customHeight="1">
      <c r="A2" s="148" t="s">
        <v>623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</row>
    <row r="4" spans="1:14" s="149" customFormat="1" ht="27" customHeight="1">
      <c r="A4" s="150" t="s">
        <v>245</v>
      </c>
      <c r="B4" s="151" t="s">
        <v>246</v>
      </c>
      <c r="C4" s="151" t="s">
        <v>247</v>
      </c>
      <c r="D4" s="151" t="s">
        <v>248</v>
      </c>
      <c r="E4" s="151" t="s">
        <v>249</v>
      </c>
      <c r="F4" s="151" t="s">
        <v>250</v>
      </c>
      <c r="G4" s="152" t="s">
        <v>251</v>
      </c>
      <c r="H4" s="152" t="s">
        <v>252</v>
      </c>
      <c r="I4" s="152" t="s">
        <v>253</v>
      </c>
      <c r="J4" s="151" t="s">
        <v>619</v>
      </c>
      <c r="K4" s="151" t="s">
        <v>620</v>
      </c>
      <c r="L4" s="151" t="s">
        <v>621</v>
      </c>
      <c r="M4" s="153" t="s">
        <v>622</v>
      </c>
    </row>
    <row r="5" spans="1:14" s="105" customFormat="1" ht="15" customHeight="1">
      <c r="A5" s="101">
        <v>12128</v>
      </c>
      <c r="B5" s="102" t="s">
        <v>254</v>
      </c>
      <c r="C5" s="102" t="s">
        <v>360</v>
      </c>
      <c r="D5" s="102" t="s">
        <v>361</v>
      </c>
      <c r="E5" s="103">
        <v>1995</v>
      </c>
      <c r="F5" s="102" t="s">
        <v>255</v>
      </c>
      <c r="G5" s="103" t="s">
        <v>218</v>
      </c>
      <c r="H5" s="103" t="s">
        <v>359</v>
      </c>
      <c r="I5" s="104" t="s">
        <v>362</v>
      </c>
      <c r="J5" s="103" t="s">
        <v>218</v>
      </c>
      <c r="K5" s="103">
        <v>1</v>
      </c>
      <c r="L5" s="103" t="s">
        <v>615</v>
      </c>
      <c r="M5" s="103">
        <v>1</v>
      </c>
      <c r="N5" s="105">
        <v>1</v>
      </c>
    </row>
    <row r="6" spans="1:14" s="105" customFormat="1" ht="15" customHeight="1">
      <c r="A6" s="101">
        <v>12129</v>
      </c>
      <c r="B6" s="102" t="s">
        <v>254</v>
      </c>
      <c r="C6" s="102" t="s">
        <v>360</v>
      </c>
      <c r="D6" s="102" t="s">
        <v>342</v>
      </c>
      <c r="E6" s="103">
        <v>1995</v>
      </c>
      <c r="F6" s="102" t="s">
        <v>255</v>
      </c>
      <c r="G6" s="103" t="s">
        <v>218</v>
      </c>
      <c r="H6" s="103" t="s">
        <v>359</v>
      </c>
      <c r="I6" s="104" t="s">
        <v>363</v>
      </c>
      <c r="J6" s="103" t="s">
        <v>218</v>
      </c>
      <c r="K6" s="103">
        <v>1</v>
      </c>
      <c r="L6" s="103" t="s">
        <v>615</v>
      </c>
      <c r="M6" s="103">
        <v>2</v>
      </c>
      <c r="N6" s="105">
        <v>2</v>
      </c>
    </row>
    <row r="7" spans="1:14" s="105" customFormat="1" ht="15" customHeight="1">
      <c r="A7" s="101">
        <v>12130</v>
      </c>
      <c r="B7" s="102" t="s">
        <v>254</v>
      </c>
      <c r="C7" s="102" t="s">
        <v>360</v>
      </c>
      <c r="D7" s="102" t="s">
        <v>287</v>
      </c>
      <c r="E7" s="103">
        <v>1999</v>
      </c>
      <c r="F7" s="102" t="s">
        <v>255</v>
      </c>
      <c r="G7" s="103" t="s">
        <v>218</v>
      </c>
      <c r="H7" s="103" t="s">
        <v>359</v>
      </c>
      <c r="I7" s="104" t="s">
        <v>364</v>
      </c>
      <c r="J7" s="103" t="s">
        <v>218</v>
      </c>
      <c r="K7" s="103">
        <v>1</v>
      </c>
      <c r="L7" s="103" t="s">
        <v>615</v>
      </c>
      <c r="M7" s="103">
        <v>3</v>
      </c>
      <c r="N7" s="105">
        <v>3</v>
      </c>
    </row>
    <row r="8" spans="1:14" s="105" customFormat="1" ht="15" customHeight="1">
      <c r="A8" s="101">
        <v>12131</v>
      </c>
      <c r="B8" s="102" t="s">
        <v>254</v>
      </c>
      <c r="C8" s="102" t="s">
        <v>360</v>
      </c>
      <c r="D8" s="102" t="s">
        <v>316</v>
      </c>
      <c r="E8" s="103">
        <v>1994</v>
      </c>
      <c r="F8" s="102" t="s">
        <v>255</v>
      </c>
      <c r="G8" s="103" t="s">
        <v>218</v>
      </c>
      <c r="H8" s="103" t="s">
        <v>359</v>
      </c>
      <c r="I8" s="104" t="s">
        <v>365</v>
      </c>
      <c r="J8" s="103" t="s">
        <v>218</v>
      </c>
      <c r="K8" s="103">
        <v>1</v>
      </c>
      <c r="L8" s="103" t="s">
        <v>615</v>
      </c>
      <c r="M8" s="103">
        <v>4</v>
      </c>
      <c r="N8" s="105">
        <v>4</v>
      </c>
    </row>
    <row r="9" spans="1:14" s="105" customFormat="1" ht="15" customHeight="1">
      <c r="A9" s="101">
        <v>12132</v>
      </c>
      <c r="B9" s="102" t="s">
        <v>254</v>
      </c>
      <c r="C9" s="102" t="s">
        <v>360</v>
      </c>
      <c r="D9" s="102" t="s">
        <v>348</v>
      </c>
      <c r="E9" s="103">
        <v>1998</v>
      </c>
      <c r="F9" s="102" t="s">
        <v>255</v>
      </c>
      <c r="G9" s="103" t="s">
        <v>218</v>
      </c>
      <c r="H9" s="103" t="s">
        <v>359</v>
      </c>
      <c r="I9" s="104" t="s">
        <v>366</v>
      </c>
      <c r="J9" s="103" t="s">
        <v>218</v>
      </c>
      <c r="K9" s="103">
        <v>1</v>
      </c>
      <c r="L9" s="103" t="s">
        <v>615</v>
      </c>
      <c r="M9" s="103">
        <v>5</v>
      </c>
      <c r="N9" s="105">
        <v>5</v>
      </c>
    </row>
    <row r="10" spans="1:14" s="105" customFormat="1" ht="15" customHeight="1">
      <c r="A10" s="101">
        <v>12133</v>
      </c>
      <c r="B10" s="102" t="s">
        <v>254</v>
      </c>
      <c r="C10" s="102" t="s">
        <v>360</v>
      </c>
      <c r="D10" s="102" t="s">
        <v>329</v>
      </c>
      <c r="E10" s="103">
        <v>1981</v>
      </c>
      <c r="F10" s="102" t="s">
        <v>255</v>
      </c>
      <c r="G10" s="103" t="s">
        <v>218</v>
      </c>
      <c r="H10" s="103" t="s">
        <v>359</v>
      </c>
      <c r="I10" s="104" t="s">
        <v>367</v>
      </c>
      <c r="J10" s="103" t="s">
        <v>218</v>
      </c>
      <c r="K10" s="103">
        <v>1</v>
      </c>
      <c r="L10" s="103" t="s">
        <v>615</v>
      </c>
      <c r="M10" s="103">
        <v>6</v>
      </c>
      <c r="N10" s="105">
        <v>6</v>
      </c>
    </row>
    <row r="11" spans="1:14" s="105" customFormat="1" ht="15" customHeight="1">
      <c r="A11" s="101">
        <v>12134</v>
      </c>
      <c r="B11" s="102" t="s">
        <v>254</v>
      </c>
      <c r="C11" s="102" t="s">
        <v>360</v>
      </c>
      <c r="D11" s="102" t="s">
        <v>368</v>
      </c>
      <c r="E11" s="103">
        <v>1996</v>
      </c>
      <c r="F11" s="102" t="s">
        <v>255</v>
      </c>
      <c r="G11" s="103" t="s">
        <v>218</v>
      </c>
      <c r="H11" s="103" t="s">
        <v>359</v>
      </c>
      <c r="I11" s="104" t="s">
        <v>369</v>
      </c>
      <c r="J11" s="103" t="s">
        <v>218</v>
      </c>
      <c r="K11" s="103">
        <v>1</v>
      </c>
      <c r="L11" s="103" t="s">
        <v>615</v>
      </c>
      <c r="M11" s="103">
        <v>7</v>
      </c>
      <c r="N11" s="105">
        <v>7</v>
      </c>
    </row>
    <row r="12" spans="1:14" s="105" customFormat="1" ht="15" customHeight="1">
      <c r="A12" s="101">
        <v>12135</v>
      </c>
      <c r="B12" s="102" t="s">
        <v>254</v>
      </c>
      <c r="C12" s="102" t="s">
        <v>360</v>
      </c>
      <c r="D12" s="102" t="s">
        <v>370</v>
      </c>
      <c r="E12" s="103">
        <v>1994</v>
      </c>
      <c r="F12" s="102" t="s">
        <v>255</v>
      </c>
      <c r="G12" s="103" t="s">
        <v>218</v>
      </c>
      <c r="H12" s="103" t="s">
        <v>359</v>
      </c>
      <c r="I12" s="104" t="s">
        <v>371</v>
      </c>
      <c r="J12" s="103" t="s">
        <v>218</v>
      </c>
      <c r="K12" s="103">
        <v>1</v>
      </c>
      <c r="L12" s="103" t="s">
        <v>615</v>
      </c>
      <c r="M12" s="103">
        <v>8</v>
      </c>
      <c r="N12" s="105">
        <v>8</v>
      </c>
    </row>
    <row r="13" spans="1:14" s="105" customFormat="1" ht="15" customHeight="1">
      <c r="A13" s="101">
        <v>12136</v>
      </c>
      <c r="B13" s="102" t="s">
        <v>254</v>
      </c>
      <c r="C13" s="102" t="s">
        <v>360</v>
      </c>
      <c r="D13" s="102" t="s">
        <v>278</v>
      </c>
      <c r="E13" s="103">
        <v>1989</v>
      </c>
      <c r="F13" s="102" t="s">
        <v>255</v>
      </c>
      <c r="G13" s="103" t="s">
        <v>218</v>
      </c>
      <c r="H13" s="103" t="s">
        <v>359</v>
      </c>
      <c r="I13" s="104" t="s">
        <v>372</v>
      </c>
      <c r="J13" s="103" t="s">
        <v>218</v>
      </c>
      <c r="K13" s="103">
        <v>1</v>
      </c>
      <c r="L13" s="103" t="s">
        <v>615</v>
      </c>
      <c r="M13" s="103">
        <v>9</v>
      </c>
      <c r="N13" s="105">
        <v>9</v>
      </c>
    </row>
    <row r="14" spans="1:14" s="105" customFormat="1" ht="15" customHeight="1">
      <c r="A14" s="101">
        <v>12137</v>
      </c>
      <c r="B14" s="102" t="s">
        <v>254</v>
      </c>
      <c r="C14" s="102" t="s">
        <v>360</v>
      </c>
      <c r="D14" s="102" t="s">
        <v>373</v>
      </c>
      <c r="E14" s="103">
        <v>1995</v>
      </c>
      <c r="F14" s="102" t="s">
        <v>255</v>
      </c>
      <c r="G14" s="103" t="s">
        <v>218</v>
      </c>
      <c r="H14" s="103" t="s">
        <v>359</v>
      </c>
      <c r="I14" s="104" t="s">
        <v>374</v>
      </c>
      <c r="J14" s="103" t="s">
        <v>218</v>
      </c>
      <c r="K14" s="103">
        <v>1</v>
      </c>
      <c r="L14" s="103" t="s">
        <v>615</v>
      </c>
      <c r="M14" s="103">
        <v>10</v>
      </c>
      <c r="N14" s="105">
        <v>10</v>
      </c>
    </row>
    <row r="15" spans="1:14" s="105" customFormat="1" ht="15" customHeight="1">
      <c r="A15" s="101">
        <v>12138</v>
      </c>
      <c r="B15" s="102" t="s">
        <v>254</v>
      </c>
      <c r="C15" s="102" t="s">
        <v>360</v>
      </c>
      <c r="D15" s="102" t="s">
        <v>375</v>
      </c>
      <c r="E15" s="103">
        <v>2000</v>
      </c>
      <c r="F15" s="102" t="s">
        <v>255</v>
      </c>
      <c r="G15" s="103" t="s">
        <v>218</v>
      </c>
      <c r="H15" s="103" t="s">
        <v>359</v>
      </c>
      <c r="I15" s="104" t="s">
        <v>376</v>
      </c>
      <c r="J15" s="103" t="s">
        <v>218</v>
      </c>
      <c r="K15" s="103">
        <v>1</v>
      </c>
      <c r="L15" s="103" t="s">
        <v>615</v>
      </c>
      <c r="M15" s="103">
        <v>11</v>
      </c>
      <c r="N15" s="105">
        <v>11</v>
      </c>
    </row>
    <row r="16" spans="1:14" s="105" customFormat="1" ht="15" customHeight="1">
      <c r="A16" s="101">
        <v>12139</v>
      </c>
      <c r="B16" s="102" t="s">
        <v>254</v>
      </c>
      <c r="C16" s="102" t="s">
        <v>360</v>
      </c>
      <c r="D16" s="102" t="s">
        <v>338</v>
      </c>
      <c r="E16" s="103">
        <v>1993</v>
      </c>
      <c r="F16" s="102" t="s">
        <v>255</v>
      </c>
      <c r="G16" s="103" t="s">
        <v>218</v>
      </c>
      <c r="H16" s="103" t="s">
        <v>359</v>
      </c>
      <c r="I16" s="104" t="s">
        <v>377</v>
      </c>
      <c r="J16" s="103" t="s">
        <v>218</v>
      </c>
      <c r="K16" s="103">
        <v>1</v>
      </c>
      <c r="L16" s="103" t="s">
        <v>615</v>
      </c>
      <c r="M16" s="103">
        <v>12</v>
      </c>
      <c r="N16" s="105">
        <v>12</v>
      </c>
    </row>
    <row r="17" spans="1:14" s="105" customFormat="1" ht="15" customHeight="1">
      <c r="A17" s="101">
        <v>12140</v>
      </c>
      <c r="B17" s="102" t="s">
        <v>254</v>
      </c>
      <c r="C17" s="102" t="s">
        <v>360</v>
      </c>
      <c r="D17" s="102" t="s">
        <v>258</v>
      </c>
      <c r="E17" s="103">
        <v>2001</v>
      </c>
      <c r="F17" s="102" t="s">
        <v>255</v>
      </c>
      <c r="G17" s="103" t="s">
        <v>218</v>
      </c>
      <c r="H17" s="103" t="s">
        <v>359</v>
      </c>
      <c r="I17" s="104" t="s">
        <v>378</v>
      </c>
      <c r="J17" s="103" t="s">
        <v>218</v>
      </c>
      <c r="K17" s="103">
        <v>1</v>
      </c>
      <c r="L17" s="103" t="s">
        <v>615</v>
      </c>
      <c r="M17" s="103">
        <v>13</v>
      </c>
      <c r="N17" s="105">
        <v>13</v>
      </c>
    </row>
    <row r="18" spans="1:14" s="105" customFormat="1" ht="15" customHeight="1">
      <c r="A18" s="101">
        <v>12141</v>
      </c>
      <c r="B18" s="102" t="s">
        <v>254</v>
      </c>
      <c r="C18" s="102" t="s">
        <v>360</v>
      </c>
      <c r="D18" s="102" t="s">
        <v>280</v>
      </c>
      <c r="E18" s="103">
        <v>1984</v>
      </c>
      <c r="F18" s="102" t="s">
        <v>255</v>
      </c>
      <c r="G18" s="103" t="s">
        <v>218</v>
      </c>
      <c r="H18" s="103" t="s">
        <v>359</v>
      </c>
      <c r="I18" s="104" t="s">
        <v>379</v>
      </c>
      <c r="J18" s="103" t="s">
        <v>218</v>
      </c>
      <c r="K18" s="103">
        <v>1</v>
      </c>
      <c r="L18" s="103" t="s">
        <v>615</v>
      </c>
      <c r="M18" s="103">
        <v>14</v>
      </c>
      <c r="N18" s="105">
        <v>14</v>
      </c>
    </row>
    <row r="19" spans="1:14" s="105" customFormat="1" ht="15" customHeight="1">
      <c r="A19" s="101">
        <v>12142</v>
      </c>
      <c r="B19" s="102" t="s">
        <v>254</v>
      </c>
      <c r="C19" s="102" t="s">
        <v>360</v>
      </c>
      <c r="D19" s="102" t="s">
        <v>354</v>
      </c>
      <c r="E19" s="103">
        <v>1998</v>
      </c>
      <c r="F19" s="102" t="s">
        <v>255</v>
      </c>
      <c r="G19" s="103" t="s">
        <v>218</v>
      </c>
      <c r="H19" s="103" t="s">
        <v>359</v>
      </c>
      <c r="I19" s="104" t="s">
        <v>380</v>
      </c>
      <c r="J19" s="103" t="s">
        <v>218</v>
      </c>
      <c r="K19" s="103">
        <v>1</v>
      </c>
      <c r="L19" s="103" t="s">
        <v>615</v>
      </c>
      <c r="M19" s="103">
        <v>15</v>
      </c>
      <c r="N19" s="105">
        <v>15</v>
      </c>
    </row>
    <row r="20" spans="1:14" s="105" customFormat="1" ht="15" customHeight="1">
      <c r="A20" s="101">
        <v>12143</v>
      </c>
      <c r="B20" s="102" t="s">
        <v>254</v>
      </c>
      <c r="C20" s="102" t="s">
        <v>360</v>
      </c>
      <c r="D20" s="102" t="s">
        <v>291</v>
      </c>
      <c r="E20" s="103">
        <v>1986</v>
      </c>
      <c r="F20" s="102" t="s">
        <v>255</v>
      </c>
      <c r="G20" s="103" t="s">
        <v>218</v>
      </c>
      <c r="H20" s="103" t="s">
        <v>359</v>
      </c>
      <c r="I20" s="104" t="s">
        <v>381</v>
      </c>
      <c r="J20" s="103" t="s">
        <v>218</v>
      </c>
      <c r="K20" s="103">
        <v>1</v>
      </c>
      <c r="L20" s="103" t="s">
        <v>615</v>
      </c>
      <c r="M20" s="103">
        <v>16</v>
      </c>
      <c r="N20" s="105">
        <v>16</v>
      </c>
    </row>
    <row r="21" spans="1:14" s="105" customFormat="1" ht="15" customHeight="1">
      <c r="A21" s="101">
        <v>12144</v>
      </c>
      <c r="B21" s="102" t="s">
        <v>254</v>
      </c>
      <c r="C21" s="102" t="s">
        <v>360</v>
      </c>
      <c r="D21" s="102" t="s">
        <v>336</v>
      </c>
      <c r="E21" s="103">
        <v>1995</v>
      </c>
      <c r="F21" s="102" t="s">
        <v>255</v>
      </c>
      <c r="G21" s="103" t="s">
        <v>218</v>
      </c>
      <c r="H21" s="103" t="s">
        <v>359</v>
      </c>
      <c r="I21" s="104" t="s">
        <v>382</v>
      </c>
      <c r="J21" s="103" t="s">
        <v>218</v>
      </c>
      <c r="K21" s="103">
        <v>1</v>
      </c>
      <c r="L21" s="103" t="s">
        <v>615</v>
      </c>
      <c r="M21" s="103">
        <v>17</v>
      </c>
      <c r="N21" s="105">
        <v>17</v>
      </c>
    </row>
    <row r="22" spans="1:14" s="105" customFormat="1" ht="15" customHeight="1">
      <c r="A22" s="101">
        <v>12145</v>
      </c>
      <c r="B22" s="102" t="s">
        <v>254</v>
      </c>
      <c r="C22" s="102" t="s">
        <v>360</v>
      </c>
      <c r="D22" s="102" t="s">
        <v>276</v>
      </c>
      <c r="E22" s="103">
        <v>1994</v>
      </c>
      <c r="F22" s="102" t="s">
        <v>255</v>
      </c>
      <c r="G22" s="103" t="s">
        <v>218</v>
      </c>
      <c r="H22" s="103" t="s">
        <v>359</v>
      </c>
      <c r="I22" s="104" t="s">
        <v>383</v>
      </c>
      <c r="J22" s="103" t="s">
        <v>218</v>
      </c>
      <c r="K22" s="103">
        <v>1</v>
      </c>
      <c r="L22" s="103" t="s">
        <v>615</v>
      </c>
      <c r="M22" s="103">
        <v>18</v>
      </c>
      <c r="N22" s="105">
        <v>18</v>
      </c>
    </row>
    <row r="23" spans="1:14" s="105" customFormat="1" ht="15" customHeight="1">
      <c r="A23" s="101">
        <v>12146</v>
      </c>
      <c r="B23" s="102" t="s">
        <v>254</v>
      </c>
      <c r="C23" s="102" t="s">
        <v>360</v>
      </c>
      <c r="D23" s="102" t="s">
        <v>384</v>
      </c>
      <c r="E23" s="103">
        <v>2000</v>
      </c>
      <c r="F23" s="102" t="s">
        <v>255</v>
      </c>
      <c r="G23" s="103" t="s">
        <v>218</v>
      </c>
      <c r="H23" s="103" t="s">
        <v>359</v>
      </c>
      <c r="I23" s="104" t="s">
        <v>385</v>
      </c>
      <c r="J23" s="103" t="s">
        <v>218</v>
      </c>
      <c r="K23" s="103">
        <v>1</v>
      </c>
      <c r="L23" s="103" t="s">
        <v>615</v>
      </c>
      <c r="M23" s="103">
        <v>19</v>
      </c>
      <c r="N23" s="105">
        <v>19</v>
      </c>
    </row>
    <row r="24" spans="1:14" s="105" customFormat="1" ht="15" customHeight="1">
      <c r="A24" s="101">
        <v>12147</v>
      </c>
      <c r="B24" s="102" t="s">
        <v>254</v>
      </c>
      <c r="C24" s="102" t="s">
        <v>360</v>
      </c>
      <c r="D24" s="102" t="s">
        <v>270</v>
      </c>
      <c r="E24" s="103">
        <v>2002</v>
      </c>
      <c r="F24" s="102" t="s">
        <v>255</v>
      </c>
      <c r="G24" s="103" t="s">
        <v>218</v>
      </c>
      <c r="H24" s="103" t="s">
        <v>359</v>
      </c>
      <c r="I24" s="104" t="s">
        <v>386</v>
      </c>
      <c r="J24" s="103" t="s">
        <v>218</v>
      </c>
      <c r="K24" s="103">
        <v>1</v>
      </c>
      <c r="L24" s="103" t="s">
        <v>615</v>
      </c>
      <c r="M24" s="103">
        <v>20</v>
      </c>
      <c r="N24" s="105">
        <v>20</v>
      </c>
    </row>
    <row r="25" spans="1:14" s="105" customFormat="1" ht="15" customHeight="1">
      <c r="A25" s="101">
        <v>12148</v>
      </c>
      <c r="B25" s="102" t="s">
        <v>254</v>
      </c>
      <c r="C25" s="102" t="s">
        <v>360</v>
      </c>
      <c r="D25" s="102" t="s">
        <v>387</v>
      </c>
      <c r="E25" s="103">
        <v>1995</v>
      </c>
      <c r="F25" s="102" t="s">
        <v>255</v>
      </c>
      <c r="G25" s="103" t="s">
        <v>218</v>
      </c>
      <c r="H25" s="103" t="s">
        <v>359</v>
      </c>
      <c r="I25" s="104" t="s">
        <v>388</v>
      </c>
      <c r="J25" s="103" t="s">
        <v>218</v>
      </c>
      <c r="K25" s="103">
        <v>1</v>
      </c>
      <c r="L25" s="103" t="s">
        <v>615</v>
      </c>
      <c r="M25" s="103">
        <v>21</v>
      </c>
      <c r="N25" s="105">
        <v>21</v>
      </c>
    </row>
    <row r="26" spans="1:14" s="105" customFormat="1" ht="15" customHeight="1">
      <c r="A26" s="101">
        <v>12149</v>
      </c>
      <c r="B26" s="102" t="s">
        <v>254</v>
      </c>
      <c r="C26" s="102" t="s">
        <v>360</v>
      </c>
      <c r="D26" s="102" t="s">
        <v>333</v>
      </c>
      <c r="E26" s="103">
        <v>1999</v>
      </c>
      <c r="F26" s="102" t="s">
        <v>255</v>
      </c>
      <c r="G26" s="103" t="s">
        <v>218</v>
      </c>
      <c r="H26" s="103" t="s">
        <v>359</v>
      </c>
      <c r="I26" s="104" t="s">
        <v>389</v>
      </c>
      <c r="J26" s="103" t="s">
        <v>218</v>
      </c>
      <c r="K26" s="103">
        <v>1</v>
      </c>
      <c r="L26" s="103" t="s">
        <v>615</v>
      </c>
      <c r="M26" s="103">
        <v>22</v>
      </c>
      <c r="N26" s="105">
        <v>22</v>
      </c>
    </row>
    <row r="27" spans="1:14" s="105" customFormat="1" ht="15" customHeight="1">
      <c r="A27" s="101">
        <v>12150</v>
      </c>
      <c r="B27" s="102" t="s">
        <v>254</v>
      </c>
      <c r="C27" s="102" t="s">
        <v>360</v>
      </c>
      <c r="D27" s="102" t="s">
        <v>390</v>
      </c>
      <c r="E27" s="103">
        <v>2001</v>
      </c>
      <c r="F27" s="102" t="s">
        <v>255</v>
      </c>
      <c r="G27" s="103" t="s">
        <v>218</v>
      </c>
      <c r="H27" s="103" t="s">
        <v>359</v>
      </c>
      <c r="I27" s="104" t="s">
        <v>391</v>
      </c>
      <c r="J27" s="103" t="s">
        <v>218</v>
      </c>
      <c r="K27" s="103">
        <v>1</v>
      </c>
      <c r="L27" s="103" t="s">
        <v>615</v>
      </c>
      <c r="M27" s="103">
        <v>23</v>
      </c>
      <c r="N27" s="105">
        <v>23</v>
      </c>
    </row>
    <row r="28" spans="1:14" s="105" customFormat="1" ht="15" customHeight="1">
      <c r="A28" s="101">
        <v>12151</v>
      </c>
      <c r="B28" s="102" t="s">
        <v>254</v>
      </c>
      <c r="C28" s="102" t="s">
        <v>360</v>
      </c>
      <c r="D28" s="102" t="s">
        <v>340</v>
      </c>
      <c r="E28" s="103">
        <v>1996</v>
      </c>
      <c r="F28" s="102" t="s">
        <v>255</v>
      </c>
      <c r="G28" s="103" t="s">
        <v>218</v>
      </c>
      <c r="H28" s="103" t="s">
        <v>359</v>
      </c>
      <c r="I28" s="104" t="s">
        <v>392</v>
      </c>
      <c r="J28" s="103" t="s">
        <v>218</v>
      </c>
      <c r="K28" s="103">
        <v>1</v>
      </c>
      <c r="L28" s="103" t="s">
        <v>615</v>
      </c>
      <c r="M28" s="103">
        <v>24</v>
      </c>
      <c r="N28" s="105">
        <v>24</v>
      </c>
    </row>
    <row r="29" spans="1:14" s="105" customFormat="1" ht="15" customHeight="1">
      <c r="A29" s="101">
        <v>12152</v>
      </c>
      <c r="B29" s="102" t="s">
        <v>254</v>
      </c>
      <c r="C29" s="102" t="s">
        <v>360</v>
      </c>
      <c r="D29" s="102" t="s">
        <v>328</v>
      </c>
      <c r="E29" s="103">
        <v>1989</v>
      </c>
      <c r="F29" s="102" t="s">
        <v>255</v>
      </c>
      <c r="G29" s="103" t="s">
        <v>218</v>
      </c>
      <c r="H29" s="103" t="s">
        <v>359</v>
      </c>
      <c r="I29" s="104" t="s">
        <v>393</v>
      </c>
      <c r="J29" s="103" t="s">
        <v>218</v>
      </c>
      <c r="K29" s="103">
        <v>1</v>
      </c>
      <c r="L29" s="103" t="s">
        <v>615</v>
      </c>
      <c r="M29" s="103">
        <v>25</v>
      </c>
      <c r="N29" s="105">
        <v>25</v>
      </c>
    </row>
    <row r="30" spans="1:14" s="105" customFormat="1" ht="15" customHeight="1">
      <c r="A30" s="101">
        <v>12153</v>
      </c>
      <c r="B30" s="102" t="s">
        <v>254</v>
      </c>
      <c r="C30" s="102" t="s">
        <v>360</v>
      </c>
      <c r="D30" s="102" t="s">
        <v>323</v>
      </c>
      <c r="E30" s="103">
        <v>1979</v>
      </c>
      <c r="F30" s="102" t="s">
        <v>255</v>
      </c>
      <c r="G30" s="103" t="s">
        <v>218</v>
      </c>
      <c r="H30" s="103" t="s">
        <v>257</v>
      </c>
      <c r="I30" s="104" t="s">
        <v>394</v>
      </c>
      <c r="J30" s="103" t="s">
        <v>218</v>
      </c>
      <c r="K30" s="103">
        <v>1</v>
      </c>
      <c r="L30" s="103" t="s">
        <v>615</v>
      </c>
      <c r="M30" s="103">
        <v>26</v>
      </c>
      <c r="N30" s="105">
        <v>26</v>
      </c>
    </row>
    <row r="31" spans="1:14" s="105" customFormat="1" ht="15" customHeight="1">
      <c r="A31" s="101">
        <v>12154</v>
      </c>
      <c r="B31" s="102" t="s">
        <v>254</v>
      </c>
      <c r="C31" s="102" t="s">
        <v>360</v>
      </c>
      <c r="D31" s="102" t="s">
        <v>395</v>
      </c>
      <c r="E31" s="103">
        <v>1994</v>
      </c>
      <c r="F31" s="102" t="s">
        <v>255</v>
      </c>
      <c r="G31" s="103" t="s">
        <v>396</v>
      </c>
      <c r="H31" s="103" t="s">
        <v>257</v>
      </c>
      <c r="I31" s="104" t="s">
        <v>397</v>
      </c>
      <c r="J31" s="103" t="s">
        <v>218</v>
      </c>
      <c r="K31" s="103">
        <v>1</v>
      </c>
      <c r="L31" s="103" t="s">
        <v>615</v>
      </c>
      <c r="M31" s="103">
        <v>27</v>
      </c>
      <c r="N31" s="105">
        <v>27</v>
      </c>
    </row>
    <row r="32" spans="1:14" s="105" customFormat="1" ht="15" customHeight="1">
      <c r="A32" s="101">
        <v>12155</v>
      </c>
      <c r="B32" s="102" t="s">
        <v>254</v>
      </c>
      <c r="C32" s="102" t="s">
        <v>360</v>
      </c>
      <c r="D32" s="102" t="s">
        <v>284</v>
      </c>
      <c r="E32" s="103">
        <v>1996</v>
      </c>
      <c r="F32" s="102" t="s">
        <v>255</v>
      </c>
      <c r="G32" s="103" t="s">
        <v>396</v>
      </c>
      <c r="H32" s="103" t="s">
        <v>293</v>
      </c>
      <c r="I32" s="104" t="s">
        <v>398</v>
      </c>
      <c r="J32" s="103" t="s">
        <v>218</v>
      </c>
      <c r="K32" s="103">
        <v>1</v>
      </c>
      <c r="L32" s="103" t="s">
        <v>615</v>
      </c>
      <c r="M32" s="103">
        <v>28</v>
      </c>
      <c r="N32" s="105">
        <v>28</v>
      </c>
    </row>
    <row r="33" spans="1:14" s="105" customFormat="1" ht="15" customHeight="1">
      <c r="A33" s="101">
        <v>12156</v>
      </c>
      <c r="B33" s="102" t="s">
        <v>254</v>
      </c>
      <c r="C33" s="102" t="s">
        <v>360</v>
      </c>
      <c r="D33" s="102" t="s">
        <v>399</v>
      </c>
      <c r="E33" s="103">
        <v>1992</v>
      </c>
      <c r="F33" s="102" t="s">
        <v>255</v>
      </c>
      <c r="G33" s="103" t="s">
        <v>396</v>
      </c>
      <c r="H33" s="103" t="s">
        <v>293</v>
      </c>
      <c r="I33" s="104" t="s">
        <v>400</v>
      </c>
      <c r="J33" s="103" t="s">
        <v>218</v>
      </c>
      <c r="K33" s="103">
        <v>1</v>
      </c>
      <c r="L33" s="103" t="s">
        <v>615</v>
      </c>
      <c r="M33" s="103">
        <v>29</v>
      </c>
      <c r="N33" s="105">
        <v>29</v>
      </c>
    </row>
    <row r="34" spans="1:14" s="105" customFormat="1" ht="15" customHeight="1">
      <c r="A34" s="101">
        <v>12157</v>
      </c>
      <c r="B34" s="102" t="s">
        <v>254</v>
      </c>
      <c r="C34" s="102" t="s">
        <v>360</v>
      </c>
      <c r="D34" s="102" t="s">
        <v>319</v>
      </c>
      <c r="E34" s="103">
        <v>1982</v>
      </c>
      <c r="F34" s="102" t="s">
        <v>255</v>
      </c>
      <c r="G34" s="103" t="s">
        <v>396</v>
      </c>
      <c r="H34" s="103" t="s">
        <v>256</v>
      </c>
      <c r="I34" s="104" t="s">
        <v>401</v>
      </c>
      <c r="J34" s="103" t="s">
        <v>218</v>
      </c>
      <c r="K34" s="103">
        <v>1</v>
      </c>
      <c r="L34" s="103" t="s">
        <v>615</v>
      </c>
      <c r="M34" s="103">
        <v>30</v>
      </c>
      <c r="N34" s="105">
        <v>30</v>
      </c>
    </row>
    <row r="35" spans="1:14" s="105" customFormat="1" ht="15" customHeight="1">
      <c r="A35" s="101">
        <v>12158</v>
      </c>
      <c r="B35" s="102" t="s">
        <v>254</v>
      </c>
      <c r="C35" s="102" t="s">
        <v>360</v>
      </c>
      <c r="D35" s="102" t="s">
        <v>339</v>
      </c>
      <c r="E35" s="103">
        <v>1990</v>
      </c>
      <c r="F35" s="102" t="s">
        <v>255</v>
      </c>
      <c r="G35" s="103" t="s">
        <v>396</v>
      </c>
      <c r="H35" s="103" t="s">
        <v>259</v>
      </c>
      <c r="I35" s="104" t="s">
        <v>402</v>
      </c>
      <c r="J35" s="103" t="s">
        <v>218</v>
      </c>
      <c r="K35" s="103">
        <v>1</v>
      </c>
      <c r="L35" s="103" t="s">
        <v>615</v>
      </c>
      <c r="M35" s="103">
        <v>31</v>
      </c>
      <c r="N35" s="105">
        <v>31</v>
      </c>
    </row>
    <row r="36" spans="1:14" s="105" customFormat="1" ht="15" customHeight="1">
      <c r="A36" s="101">
        <v>12159</v>
      </c>
      <c r="B36" s="102" t="s">
        <v>254</v>
      </c>
      <c r="C36" s="102" t="s">
        <v>360</v>
      </c>
      <c r="D36" s="102" t="s">
        <v>403</v>
      </c>
      <c r="E36" s="103">
        <v>1994</v>
      </c>
      <c r="F36" s="102" t="s">
        <v>255</v>
      </c>
      <c r="G36" s="103" t="s">
        <v>396</v>
      </c>
      <c r="H36" s="103" t="s">
        <v>293</v>
      </c>
      <c r="I36" s="104" t="s">
        <v>404</v>
      </c>
      <c r="J36" s="103" t="s">
        <v>218</v>
      </c>
      <c r="K36" s="103">
        <v>1</v>
      </c>
      <c r="L36" s="103" t="s">
        <v>615</v>
      </c>
      <c r="M36" s="103">
        <v>32</v>
      </c>
      <c r="N36" s="105">
        <v>32</v>
      </c>
    </row>
    <row r="37" spans="1:14" ht="15" customHeight="1">
      <c r="A37" s="95">
        <v>12160</v>
      </c>
      <c r="B37" s="96" t="s">
        <v>254</v>
      </c>
      <c r="C37" s="96" t="s">
        <v>360</v>
      </c>
      <c r="D37" s="96" t="s">
        <v>282</v>
      </c>
      <c r="E37" s="97">
        <v>1999</v>
      </c>
      <c r="F37" s="96" t="s">
        <v>255</v>
      </c>
      <c r="G37" s="97" t="s">
        <v>396</v>
      </c>
      <c r="H37" s="97" t="s">
        <v>293</v>
      </c>
      <c r="I37" s="98" t="s">
        <v>405</v>
      </c>
      <c r="J37" s="97" t="s">
        <v>218</v>
      </c>
      <c r="K37" s="97">
        <v>2</v>
      </c>
      <c r="L37" s="97" t="s">
        <v>615</v>
      </c>
      <c r="M37" s="97">
        <v>1</v>
      </c>
      <c r="N37" s="94">
        <v>33</v>
      </c>
    </row>
    <row r="38" spans="1:14" ht="15" customHeight="1">
      <c r="A38" s="95">
        <v>12161</v>
      </c>
      <c r="B38" s="96" t="s">
        <v>254</v>
      </c>
      <c r="C38" s="96" t="s">
        <v>360</v>
      </c>
      <c r="D38" s="96" t="s">
        <v>275</v>
      </c>
      <c r="E38" s="97">
        <v>1996</v>
      </c>
      <c r="F38" s="96" t="s">
        <v>255</v>
      </c>
      <c r="G38" s="97" t="s">
        <v>396</v>
      </c>
      <c r="H38" s="97" t="s">
        <v>293</v>
      </c>
      <c r="I38" s="98" t="s">
        <v>406</v>
      </c>
      <c r="J38" s="97" t="s">
        <v>218</v>
      </c>
      <c r="K38" s="97">
        <v>2</v>
      </c>
      <c r="L38" s="97" t="s">
        <v>615</v>
      </c>
      <c r="M38" s="97">
        <v>2</v>
      </c>
      <c r="N38" s="94">
        <v>34</v>
      </c>
    </row>
    <row r="39" spans="1:14" ht="15" customHeight="1">
      <c r="A39" s="95">
        <v>12162</v>
      </c>
      <c r="B39" s="96" t="s">
        <v>254</v>
      </c>
      <c r="C39" s="96" t="s">
        <v>360</v>
      </c>
      <c r="D39" s="96" t="s">
        <v>344</v>
      </c>
      <c r="E39" s="97">
        <v>2002</v>
      </c>
      <c r="F39" s="96" t="s">
        <v>255</v>
      </c>
      <c r="G39" s="97" t="s">
        <v>396</v>
      </c>
      <c r="H39" s="97" t="s">
        <v>293</v>
      </c>
      <c r="I39" s="98" t="s">
        <v>407</v>
      </c>
      <c r="J39" s="97" t="s">
        <v>218</v>
      </c>
      <c r="K39" s="97">
        <v>2</v>
      </c>
      <c r="L39" s="97" t="s">
        <v>615</v>
      </c>
      <c r="M39" s="97">
        <v>3</v>
      </c>
      <c r="N39" s="94">
        <v>35</v>
      </c>
    </row>
    <row r="40" spans="1:14" ht="15" customHeight="1">
      <c r="A40" s="95">
        <v>12163</v>
      </c>
      <c r="B40" s="96" t="s">
        <v>254</v>
      </c>
      <c r="C40" s="96" t="s">
        <v>360</v>
      </c>
      <c r="D40" s="96" t="s">
        <v>408</v>
      </c>
      <c r="E40" s="97">
        <v>1995</v>
      </c>
      <c r="F40" s="96" t="s">
        <v>255</v>
      </c>
      <c r="G40" s="97" t="s">
        <v>396</v>
      </c>
      <c r="H40" s="97" t="s">
        <v>293</v>
      </c>
      <c r="I40" s="98" t="s">
        <v>409</v>
      </c>
      <c r="J40" s="97" t="s">
        <v>218</v>
      </c>
      <c r="K40" s="97">
        <v>2</v>
      </c>
      <c r="L40" s="97" t="s">
        <v>615</v>
      </c>
      <c r="M40" s="97">
        <v>4</v>
      </c>
      <c r="N40" s="94">
        <v>36</v>
      </c>
    </row>
    <row r="41" spans="1:14" ht="15" customHeight="1">
      <c r="A41" s="95">
        <v>12164</v>
      </c>
      <c r="B41" s="96" t="s">
        <v>254</v>
      </c>
      <c r="C41" s="96" t="s">
        <v>360</v>
      </c>
      <c r="D41" s="96" t="s">
        <v>410</v>
      </c>
      <c r="E41" s="97">
        <v>1991</v>
      </c>
      <c r="F41" s="96" t="s">
        <v>255</v>
      </c>
      <c r="G41" s="97" t="s">
        <v>396</v>
      </c>
      <c r="H41" s="97" t="s">
        <v>293</v>
      </c>
      <c r="I41" s="98" t="s">
        <v>411</v>
      </c>
      <c r="J41" s="97" t="s">
        <v>218</v>
      </c>
      <c r="K41" s="97">
        <v>2</v>
      </c>
      <c r="L41" s="97" t="s">
        <v>615</v>
      </c>
      <c r="M41" s="97">
        <v>5</v>
      </c>
      <c r="N41" s="94">
        <v>37</v>
      </c>
    </row>
    <row r="42" spans="1:14" ht="15" customHeight="1">
      <c r="A42" s="95">
        <v>12165</v>
      </c>
      <c r="B42" s="96" t="s">
        <v>254</v>
      </c>
      <c r="C42" s="96" t="s">
        <v>360</v>
      </c>
      <c r="D42" s="96" t="s">
        <v>412</v>
      </c>
      <c r="E42" s="97">
        <v>1993</v>
      </c>
      <c r="F42" s="96" t="s">
        <v>255</v>
      </c>
      <c r="G42" s="97" t="s">
        <v>396</v>
      </c>
      <c r="H42" s="97" t="s">
        <v>293</v>
      </c>
      <c r="I42" s="98" t="s">
        <v>413</v>
      </c>
      <c r="J42" s="97" t="s">
        <v>218</v>
      </c>
      <c r="K42" s="97">
        <v>2</v>
      </c>
      <c r="L42" s="97" t="s">
        <v>615</v>
      </c>
      <c r="M42" s="97">
        <v>6</v>
      </c>
      <c r="N42" s="94">
        <v>38</v>
      </c>
    </row>
    <row r="43" spans="1:14" ht="15" customHeight="1">
      <c r="A43" s="95">
        <v>12166</v>
      </c>
      <c r="B43" s="96" t="s">
        <v>254</v>
      </c>
      <c r="C43" s="96" t="s">
        <v>360</v>
      </c>
      <c r="D43" s="96" t="s">
        <v>353</v>
      </c>
      <c r="E43" s="97">
        <v>1995</v>
      </c>
      <c r="F43" s="96" t="s">
        <v>255</v>
      </c>
      <c r="G43" s="97" t="s">
        <v>396</v>
      </c>
      <c r="H43" s="97" t="s">
        <v>293</v>
      </c>
      <c r="I43" s="98" t="s">
        <v>414</v>
      </c>
      <c r="J43" s="97" t="s">
        <v>218</v>
      </c>
      <c r="K43" s="97">
        <v>2</v>
      </c>
      <c r="L43" s="97" t="s">
        <v>615</v>
      </c>
      <c r="M43" s="97">
        <v>7</v>
      </c>
      <c r="N43" s="94">
        <v>39</v>
      </c>
    </row>
    <row r="44" spans="1:14" ht="15" customHeight="1">
      <c r="A44" s="95">
        <v>12167</v>
      </c>
      <c r="B44" s="96" t="s">
        <v>254</v>
      </c>
      <c r="C44" s="96" t="s">
        <v>360</v>
      </c>
      <c r="D44" s="96" t="s">
        <v>415</v>
      </c>
      <c r="E44" s="97">
        <v>1997</v>
      </c>
      <c r="F44" s="96" t="s">
        <v>255</v>
      </c>
      <c r="G44" s="97" t="s">
        <v>396</v>
      </c>
      <c r="H44" s="97" t="s">
        <v>293</v>
      </c>
      <c r="I44" s="98" t="s">
        <v>416</v>
      </c>
      <c r="J44" s="97" t="s">
        <v>218</v>
      </c>
      <c r="K44" s="97">
        <v>2</v>
      </c>
      <c r="L44" s="97" t="s">
        <v>615</v>
      </c>
      <c r="M44" s="97">
        <v>8</v>
      </c>
      <c r="N44" s="94">
        <v>40</v>
      </c>
    </row>
    <row r="45" spans="1:14" ht="15" customHeight="1">
      <c r="A45" s="95">
        <v>12168</v>
      </c>
      <c r="B45" s="96" t="s">
        <v>254</v>
      </c>
      <c r="C45" s="96" t="s">
        <v>360</v>
      </c>
      <c r="D45" s="96" t="s">
        <v>297</v>
      </c>
      <c r="E45" s="97">
        <v>1993</v>
      </c>
      <c r="F45" s="96" t="s">
        <v>255</v>
      </c>
      <c r="G45" s="97" t="s">
        <v>396</v>
      </c>
      <c r="H45" s="97" t="s">
        <v>293</v>
      </c>
      <c r="I45" s="98" t="s">
        <v>417</v>
      </c>
      <c r="J45" s="97" t="s">
        <v>218</v>
      </c>
      <c r="K45" s="97">
        <v>2</v>
      </c>
      <c r="L45" s="97" t="s">
        <v>615</v>
      </c>
      <c r="M45" s="97">
        <v>9</v>
      </c>
      <c r="N45" s="94">
        <v>41</v>
      </c>
    </row>
    <row r="46" spans="1:14" ht="15" customHeight="1">
      <c r="A46" s="95">
        <v>12169</v>
      </c>
      <c r="B46" s="96" t="s">
        <v>254</v>
      </c>
      <c r="C46" s="96" t="s">
        <v>360</v>
      </c>
      <c r="D46" s="96" t="s">
        <v>272</v>
      </c>
      <c r="E46" s="97">
        <v>1998</v>
      </c>
      <c r="F46" s="96" t="s">
        <v>255</v>
      </c>
      <c r="G46" s="97" t="s">
        <v>396</v>
      </c>
      <c r="H46" s="97" t="s">
        <v>292</v>
      </c>
      <c r="I46" s="98" t="s">
        <v>418</v>
      </c>
      <c r="J46" s="97" t="s">
        <v>218</v>
      </c>
      <c r="K46" s="97">
        <v>2</v>
      </c>
      <c r="L46" s="97" t="s">
        <v>615</v>
      </c>
      <c r="M46" s="97">
        <v>10</v>
      </c>
      <c r="N46" s="94">
        <v>42</v>
      </c>
    </row>
    <row r="47" spans="1:14" ht="15" customHeight="1">
      <c r="A47" s="95">
        <v>12170</v>
      </c>
      <c r="B47" s="96" t="s">
        <v>254</v>
      </c>
      <c r="C47" s="96" t="s">
        <v>360</v>
      </c>
      <c r="D47" s="96" t="s">
        <v>298</v>
      </c>
      <c r="E47" s="97">
        <v>1997</v>
      </c>
      <c r="F47" s="96" t="s">
        <v>255</v>
      </c>
      <c r="G47" s="97" t="s">
        <v>396</v>
      </c>
      <c r="H47" s="97" t="s">
        <v>293</v>
      </c>
      <c r="I47" s="98" t="s">
        <v>419</v>
      </c>
      <c r="J47" s="97" t="s">
        <v>218</v>
      </c>
      <c r="K47" s="97">
        <v>2</v>
      </c>
      <c r="L47" s="97" t="s">
        <v>615</v>
      </c>
      <c r="M47" s="97">
        <v>11</v>
      </c>
      <c r="N47" s="94">
        <v>43</v>
      </c>
    </row>
    <row r="48" spans="1:14" ht="15" customHeight="1">
      <c r="A48" s="95">
        <v>12171</v>
      </c>
      <c r="B48" s="96" t="s">
        <v>254</v>
      </c>
      <c r="C48" s="96" t="s">
        <v>360</v>
      </c>
      <c r="D48" s="96" t="s">
        <v>305</v>
      </c>
      <c r="E48" s="97">
        <v>1998</v>
      </c>
      <c r="F48" s="96" t="s">
        <v>255</v>
      </c>
      <c r="G48" s="97" t="s">
        <v>396</v>
      </c>
      <c r="H48" s="97" t="s">
        <v>293</v>
      </c>
      <c r="I48" s="98" t="s">
        <v>420</v>
      </c>
      <c r="J48" s="97" t="s">
        <v>218</v>
      </c>
      <c r="K48" s="97">
        <v>2</v>
      </c>
      <c r="L48" s="97" t="s">
        <v>615</v>
      </c>
      <c r="M48" s="97">
        <v>12</v>
      </c>
      <c r="N48" s="94">
        <v>44</v>
      </c>
    </row>
    <row r="49" spans="1:14" ht="15" customHeight="1">
      <c r="A49" s="95">
        <v>12172</v>
      </c>
      <c r="B49" s="96" t="s">
        <v>254</v>
      </c>
      <c r="C49" s="96" t="s">
        <v>360</v>
      </c>
      <c r="D49" s="96" t="s">
        <v>421</v>
      </c>
      <c r="E49" s="97">
        <v>1987</v>
      </c>
      <c r="F49" s="96" t="s">
        <v>255</v>
      </c>
      <c r="G49" s="97" t="s">
        <v>396</v>
      </c>
      <c r="H49" s="97" t="s">
        <v>292</v>
      </c>
      <c r="I49" s="98" t="s">
        <v>422</v>
      </c>
      <c r="J49" s="97" t="s">
        <v>218</v>
      </c>
      <c r="K49" s="97">
        <v>2</v>
      </c>
      <c r="L49" s="97" t="s">
        <v>615</v>
      </c>
      <c r="M49" s="97">
        <v>13</v>
      </c>
      <c r="N49" s="94">
        <v>45</v>
      </c>
    </row>
    <row r="50" spans="1:14" ht="15" customHeight="1">
      <c r="A50" s="95">
        <v>12173</v>
      </c>
      <c r="B50" s="96" t="s">
        <v>254</v>
      </c>
      <c r="C50" s="96" t="s">
        <v>360</v>
      </c>
      <c r="D50" s="96" t="s">
        <v>423</v>
      </c>
      <c r="E50" s="97">
        <v>1993</v>
      </c>
      <c r="F50" s="96" t="s">
        <v>255</v>
      </c>
      <c r="G50" s="97" t="s">
        <v>396</v>
      </c>
      <c r="H50" s="97" t="s">
        <v>293</v>
      </c>
      <c r="I50" s="98" t="s">
        <v>424</v>
      </c>
      <c r="J50" s="97" t="s">
        <v>218</v>
      </c>
      <c r="K50" s="97">
        <v>2</v>
      </c>
      <c r="L50" s="97" t="s">
        <v>615</v>
      </c>
      <c r="M50" s="97">
        <v>14</v>
      </c>
      <c r="N50" s="94">
        <v>46</v>
      </c>
    </row>
    <row r="51" spans="1:14" ht="15" customHeight="1">
      <c r="A51" s="95">
        <v>12174</v>
      </c>
      <c r="B51" s="96" t="s">
        <v>254</v>
      </c>
      <c r="C51" s="96" t="s">
        <v>360</v>
      </c>
      <c r="D51" s="96" t="s">
        <v>312</v>
      </c>
      <c r="E51" s="97">
        <v>1996</v>
      </c>
      <c r="F51" s="96" t="s">
        <v>255</v>
      </c>
      <c r="G51" s="97" t="s">
        <v>396</v>
      </c>
      <c r="H51" s="97" t="s">
        <v>292</v>
      </c>
      <c r="I51" s="98" t="s">
        <v>425</v>
      </c>
      <c r="J51" s="97" t="s">
        <v>218</v>
      </c>
      <c r="K51" s="97">
        <v>2</v>
      </c>
      <c r="L51" s="97" t="s">
        <v>615</v>
      </c>
      <c r="M51" s="97">
        <v>15</v>
      </c>
      <c r="N51" s="94">
        <v>47</v>
      </c>
    </row>
    <row r="52" spans="1:14" ht="15" customHeight="1">
      <c r="A52" s="95">
        <v>12175</v>
      </c>
      <c r="B52" s="96" t="s">
        <v>254</v>
      </c>
      <c r="C52" s="96" t="s">
        <v>360</v>
      </c>
      <c r="D52" s="96" t="s">
        <v>426</v>
      </c>
      <c r="E52" s="97">
        <v>1993</v>
      </c>
      <c r="F52" s="96" t="s">
        <v>255</v>
      </c>
      <c r="G52" s="97" t="s">
        <v>396</v>
      </c>
      <c r="H52" s="97" t="s">
        <v>293</v>
      </c>
      <c r="I52" s="98" t="s">
        <v>427</v>
      </c>
      <c r="J52" s="97" t="s">
        <v>218</v>
      </c>
      <c r="K52" s="97">
        <v>2</v>
      </c>
      <c r="L52" s="97" t="s">
        <v>615</v>
      </c>
      <c r="M52" s="97">
        <v>16</v>
      </c>
      <c r="N52" s="94">
        <v>48</v>
      </c>
    </row>
    <row r="53" spans="1:14" ht="15" customHeight="1">
      <c r="A53" s="95">
        <v>12176</v>
      </c>
      <c r="B53" s="96" t="s">
        <v>254</v>
      </c>
      <c r="C53" s="96" t="s">
        <v>360</v>
      </c>
      <c r="D53" s="96" t="s">
        <v>281</v>
      </c>
      <c r="E53" s="97">
        <v>1981</v>
      </c>
      <c r="F53" s="96" t="s">
        <v>255</v>
      </c>
      <c r="G53" s="97" t="s">
        <v>396</v>
      </c>
      <c r="H53" s="97" t="s">
        <v>293</v>
      </c>
      <c r="I53" s="98" t="s">
        <v>428</v>
      </c>
      <c r="J53" s="97" t="s">
        <v>218</v>
      </c>
      <c r="K53" s="97">
        <v>2</v>
      </c>
      <c r="L53" s="97" t="s">
        <v>615</v>
      </c>
      <c r="M53" s="97">
        <v>17</v>
      </c>
      <c r="N53" s="94">
        <v>49</v>
      </c>
    </row>
    <row r="54" spans="1:14" ht="15" customHeight="1">
      <c r="A54" s="95">
        <v>12177</v>
      </c>
      <c r="B54" s="96" t="s">
        <v>254</v>
      </c>
      <c r="C54" s="96" t="s">
        <v>360</v>
      </c>
      <c r="D54" s="96" t="s">
        <v>289</v>
      </c>
      <c r="E54" s="97">
        <v>1984</v>
      </c>
      <c r="F54" s="96" t="s">
        <v>255</v>
      </c>
      <c r="G54" s="97" t="s">
        <v>396</v>
      </c>
      <c r="H54" s="97" t="s">
        <v>293</v>
      </c>
      <c r="I54" s="98" t="s">
        <v>429</v>
      </c>
      <c r="J54" s="97" t="s">
        <v>218</v>
      </c>
      <c r="K54" s="97">
        <v>2</v>
      </c>
      <c r="L54" s="97" t="s">
        <v>615</v>
      </c>
      <c r="M54" s="97">
        <v>18</v>
      </c>
      <c r="N54" s="94">
        <v>50</v>
      </c>
    </row>
    <row r="55" spans="1:14" ht="15" customHeight="1">
      <c r="A55" s="95">
        <v>12178</v>
      </c>
      <c r="B55" s="96" t="s">
        <v>254</v>
      </c>
      <c r="C55" s="96" t="s">
        <v>360</v>
      </c>
      <c r="D55" s="96" t="s">
        <v>310</v>
      </c>
      <c r="E55" s="97">
        <v>1999</v>
      </c>
      <c r="F55" s="96" t="s">
        <v>255</v>
      </c>
      <c r="G55" s="97" t="s">
        <v>396</v>
      </c>
      <c r="H55" s="97" t="s">
        <v>292</v>
      </c>
      <c r="I55" s="98" t="s">
        <v>430</v>
      </c>
      <c r="J55" s="97" t="s">
        <v>218</v>
      </c>
      <c r="K55" s="97">
        <v>2</v>
      </c>
      <c r="L55" s="97" t="s">
        <v>615</v>
      </c>
      <c r="M55" s="97">
        <v>19</v>
      </c>
      <c r="N55" s="94">
        <v>51</v>
      </c>
    </row>
    <row r="56" spans="1:14" ht="15" customHeight="1">
      <c r="A56" s="95">
        <v>12179</v>
      </c>
      <c r="B56" s="96" t="s">
        <v>254</v>
      </c>
      <c r="C56" s="96" t="s">
        <v>360</v>
      </c>
      <c r="D56" s="96" t="s">
        <v>302</v>
      </c>
      <c r="E56" s="97">
        <v>1996</v>
      </c>
      <c r="F56" s="96" t="s">
        <v>255</v>
      </c>
      <c r="G56" s="97" t="s">
        <v>431</v>
      </c>
      <c r="H56" s="97" t="s">
        <v>359</v>
      </c>
      <c r="I56" s="96" t="s">
        <v>432</v>
      </c>
      <c r="J56" s="97" t="s">
        <v>218</v>
      </c>
      <c r="K56" s="97">
        <v>2</v>
      </c>
      <c r="L56" s="97" t="s">
        <v>615</v>
      </c>
      <c r="M56" s="97">
        <v>20</v>
      </c>
      <c r="N56" s="94">
        <v>52</v>
      </c>
    </row>
    <row r="57" spans="1:14" ht="15" customHeight="1">
      <c r="A57" s="95">
        <v>12180</v>
      </c>
      <c r="B57" s="96" t="s">
        <v>254</v>
      </c>
      <c r="C57" s="96" t="s">
        <v>360</v>
      </c>
      <c r="D57" s="96" t="s">
        <v>357</v>
      </c>
      <c r="E57" s="97">
        <v>2000</v>
      </c>
      <c r="F57" s="96" t="s">
        <v>255</v>
      </c>
      <c r="G57" s="97" t="s">
        <v>431</v>
      </c>
      <c r="H57" s="97" t="s">
        <v>359</v>
      </c>
      <c r="I57" s="96" t="s">
        <v>433</v>
      </c>
      <c r="J57" s="97" t="s">
        <v>218</v>
      </c>
      <c r="K57" s="97">
        <v>2</v>
      </c>
      <c r="L57" s="97" t="s">
        <v>615</v>
      </c>
      <c r="M57" s="97">
        <v>21</v>
      </c>
      <c r="N57" s="94">
        <v>53</v>
      </c>
    </row>
    <row r="58" spans="1:14" ht="15" customHeight="1">
      <c r="A58" s="95">
        <v>12181</v>
      </c>
      <c r="B58" s="96" t="s">
        <v>254</v>
      </c>
      <c r="C58" s="96" t="s">
        <v>360</v>
      </c>
      <c r="D58" s="96" t="s">
        <v>434</v>
      </c>
      <c r="E58" s="97">
        <v>1997</v>
      </c>
      <c r="F58" s="96" t="s">
        <v>255</v>
      </c>
      <c r="G58" s="97" t="s">
        <v>431</v>
      </c>
      <c r="H58" s="97" t="s">
        <v>359</v>
      </c>
      <c r="I58" s="96" t="s">
        <v>435</v>
      </c>
      <c r="J58" s="97" t="s">
        <v>218</v>
      </c>
      <c r="K58" s="97">
        <v>2</v>
      </c>
      <c r="L58" s="97" t="s">
        <v>615</v>
      </c>
      <c r="M58" s="97">
        <v>22</v>
      </c>
      <c r="N58" s="94">
        <v>54</v>
      </c>
    </row>
    <row r="59" spans="1:14" ht="15" customHeight="1">
      <c r="A59" s="95">
        <v>12182</v>
      </c>
      <c r="B59" s="96" t="s">
        <v>254</v>
      </c>
      <c r="C59" s="96" t="s">
        <v>360</v>
      </c>
      <c r="D59" s="96" t="s">
        <v>436</v>
      </c>
      <c r="E59" s="97">
        <v>1974</v>
      </c>
      <c r="F59" s="96" t="s">
        <v>255</v>
      </c>
      <c r="G59" s="97" t="s">
        <v>431</v>
      </c>
      <c r="H59" s="97" t="s">
        <v>359</v>
      </c>
      <c r="I59" s="96" t="s">
        <v>437</v>
      </c>
      <c r="J59" s="97" t="s">
        <v>218</v>
      </c>
      <c r="K59" s="97">
        <v>2</v>
      </c>
      <c r="L59" s="97" t="s">
        <v>615</v>
      </c>
      <c r="M59" s="97">
        <v>23</v>
      </c>
      <c r="N59" s="94">
        <v>55</v>
      </c>
    </row>
    <row r="60" spans="1:14" ht="15" customHeight="1">
      <c r="A60" s="95">
        <v>12183</v>
      </c>
      <c r="B60" s="96" t="s">
        <v>254</v>
      </c>
      <c r="C60" s="96" t="s">
        <v>360</v>
      </c>
      <c r="D60" s="96" t="s">
        <v>268</v>
      </c>
      <c r="E60" s="97">
        <v>1995</v>
      </c>
      <c r="F60" s="96" t="s">
        <v>255</v>
      </c>
      <c r="G60" s="97" t="s">
        <v>431</v>
      </c>
      <c r="H60" s="97" t="s">
        <v>256</v>
      </c>
      <c r="I60" s="96" t="s">
        <v>438</v>
      </c>
      <c r="J60" s="97" t="s">
        <v>218</v>
      </c>
      <c r="K60" s="97">
        <v>2</v>
      </c>
      <c r="L60" s="97" t="s">
        <v>615</v>
      </c>
      <c r="M60" s="97">
        <v>24</v>
      </c>
      <c r="N60" s="94">
        <v>56</v>
      </c>
    </row>
    <row r="61" spans="1:14" ht="15" customHeight="1">
      <c r="A61" s="95">
        <v>12184</v>
      </c>
      <c r="B61" s="96" t="s">
        <v>254</v>
      </c>
      <c r="C61" s="96" t="s">
        <v>360</v>
      </c>
      <c r="D61" s="96" t="s">
        <v>439</v>
      </c>
      <c r="E61" s="97">
        <v>1991</v>
      </c>
      <c r="F61" s="96" t="s">
        <v>255</v>
      </c>
      <c r="G61" s="97" t="s">
        <v>431</v>
      </c>
      <c r="H61" s="97" t="s">
        <v>359</v>
      </c>
      <c r="I61" s="96" t="s">
        <v>440</v>
      </c>
      <c r="J61" s="97" t="s">
        <v>218</v>
      </c>
      <c r="K61" s="97">
        <v>2</v>
      </c>
      <c r="L61" s="97" t="s">
        <v>615</v>
      </c>
      <c r="M61" s="97">
        <v>25</v>
      </c>
      <c r="N61" s="94">
        <v>57</v>
      </c>
    </row>
    <row r="62" spans="1:14" ht="15" customHeight="1">
      <c r="A62" s="95">
        <v>12185</v>
      </c>
      <c r="B62" s="96" t="s">
        <v>254</v>
      </c>
      <c r="C62" s="96" t="s">
        <v>360</v>
      </c>
      <c r="D62" s="96" t="s">
        <v>441</v>
      </c>
      <c r="E62" s="97">
        <v>1999</v>
      </c>
      <c r="F62" s="96" t="s">
        <v>255</v>
      </c>
      <c r="G62" s="97" t="s">
        <v>431</v>
      </c>
      <c r="H62" s="97" t="s">
        <v>359</v>
      </c>
      <c r="I62" s="96" t="s">
        <v>442</v>
      </c>
      <c r="J62" s="97" t="s">
        <v>218</v>
      </c>
      <c r="K62" s="97">
        <v>2</v>
      </c>
      <c r="L62" s="97" t="s">
        <v>615</v>
      </c>
      <c r="M62" s="97">
        <v>26</v>
      </c>
      <c r="N62" s="94">
        <v>58</v>
      </c>
    </row>
    <row r="63" spans="1:14" ht="15" customHeight="1">
      <c r="A63" s="95">
        <v>12186</v>
      </c>
      <c r="B63" s="96" t="s">
        <v>254</v>
      </c>
      <c r="C63" s="96" t="s">
        <v>360</v>
      </c>
      <c r="D63" s="96" t="s">
        <v>443</v>
      </c>
      <c r="E63" s="97">
        <v>1997</v>
      </c>
      <c r="F63" s="96" t="s">
        <v>255</v>
      </c>
      <c r="G63" s="97" t="s">
        <v>431</v>
      </c>
      <c r="H63" s="97" t="s">
        <v>359</v>
      </c>
      <c r="I63" s="96" t="s">
        <v>444</v>
      </c>
      <c r="J63" s="97" t="s">
        <v>218</v>
      </c>
      <c r="K63" s="97">
        <v>2</v>
      </c>
      <c r="L63" s="97" t="s">
        <v>615</v>
      </c>
      <c r="M63" s="97">
        <v>27</v>
      </c>
      <c r="N63" s="94">
        <v>59</v>
      </c>
    </row>
    <row r="64" spans="1:14" ht="15" customHeight="1">
      <c r="A64" s="95">
        <v>12187</v>
      </c>
      <c r="B64" s="96" t="s">
        <v>254</v>
      </c>
      <c r="C64" s="96" t="s">
        <v>360</v>
      </c>
      <c r="D64" s="96" t="s">
        <v>445</v>
      </c>
      <c r="E64" s="97">
        <v>1996</v>
      </c>
      <c r="F64" s="96" t="s">
        <v>255</v>
      </c>
      <c r="G64" s="97" t="s">
        <v>431</v>
      </c>
      <c r="H64" s="97" t="s">
        <v>359</v>
      </c>
      <c r="I64" s="96" t="s">
        <v>446</v>
      </c>
      <c r="J64" s="97" t="s">
        <v>218</v>
      </c>
      <c r="K64" s="97">
        <v>2</v>
      </c>
      <c r="L64" s="97" t="s">
        <v>615</v>
      </c>
      <c r="M64" s="97">
        <v>28</v>
      </c>
      <c r="N64" s="94">
        <v>60</v>
      </c>
    </row>
    <row r="65" spans="1:14" ht="15" customHeight="1">
      <c r="A65" s="95">
        <v>12188</v>
      </c>
      <c r="B65" s="96" t="s">
        <v>254</v>
      </c>
      <c r="C65" s="96" t="s">
        <v>360</v>
      </c>
      <c r="D65" s="96" t="s">
        <v>447</v>
      </c>
      <c r="E65" s="97">
        <v>1996</v>
      </c>
      <c r="F65" s="96" t="s">
        <v>255</v>
      </c>
      <c r="G65" s="97" t="s">
        <v>431</v>
      </c>
      <c r="H65" s="97" t="s">
        <v>359</v>
      </c>
      <c r="I65" s="96" t="s">
        <v>448</v>
      </c>
      <c r="J65" s="97" t="s">
        <v>218</v>
      </c>
      <c r="K65" s="97">
        <v>2</v>
      </c>
      <c r="L65" s="97" t="s">
        <v>615</v>
      </c>
      <c r="M65" s="97">
        <v>29</v>
      </c>
      <c r="N65" s="94">
        <v>61</v>
      </c>
    </row>
    <row r="66" spans="1:14" ht="15" customHeight="1">
      <c r="A66" s="95">
        <v>12189</v>
      </c>
      <c r="B66" s="96" t="s">
        <v>254</v>
      </c>
      <c r="C66" s="96" t="s">
        <v>360</v>
      </c>
      <c r="D66" s="96" t="s">
        <v>307</v>
      </c>
      <c r="E66" s="97">
        <v>1974</v>
      </c>
      <c r="F66" s="96" t="s">
        <v>255</v>
      </c>
      <c r="G66" s="97" t="s">
        <v>431</v>
      </c>
      <c r="H66" s="97" t="s">
        <v>359</v>
      </c>
      <c r="I66" s="96" t="s">
        <v>449</v>
      </c>
      <c r="J66" s="97" t="s">
        <v>218</v>
      </c>
      <c r="K66" s="97">
        <v>2</v>
      </c>
      <c r="L66" s="97" t="s">
        <v>615</v>
      </c>
      <c r="M66" s="97">
        <v>30</v>
      </c>
      <c r="N66" s="94">
        <v>62</v>
      </c>
    </row>
    <row r="67" spans="1:14" ht="15" customHeight="1">
      <c r="A67" s="95">
        <v>12190</v>
      </c>
      <c r="B67" s="96" t="s">
        <v>254</v>
      </c>
      <c r="C67" s="96" t="s">
        <v>360</v>
      </c>
      <c r="D67" s="96" t="s">
        <v>294</v>
      </c>
      <c r="E67" s="97">
        <v>2000</v>
      </c>
      <c r="F67" s="96" t="s">
        <v>255</v>
      </c>
      <c r="G67" s="97" t="s">
        <v>431</v>
      </c>
      <c r="H67" s="97" t="s">
        <v>257</v>
      </c>
      <c r="I67" s="96" t="s">
        <v>450</v>
      </c>
      <c r="J67" s="97" t="s">
        <v>218</v>
      </c>
      <c r="K67" s="97">
        <v>2</v>
      </c>
      <c r="L67" s="97" t="s">
        <v>615</v>
      </c>
      <c r="M67" s="97">
        <v>31</v>
      </c>
      <c r="N67" s="94">
        <v>63</v>
      </c>
    </row>
    <row r="68" spans="1:14" ht="15" customHeight="1">
      <c r="A68" s="95">
        <v>12191</v>
      </c>
      <c r="B68" s="96" t="s">
        <v>254</v>
      </c>
      <c r="C68" s="96" t="s">
        <v>360</v>
      </c>
      <c r="D68" s="96" t="s">
        <v>451</v>
      </c>
      <c r="E68" s="97">
        <v>1993</v>
      </c>
      <c r="F68" s="96" t="s">
        <v>255</v>
      </c>
      <c r="G68" s="97" t="s">
        <v>431</v>
      </c>
      <c r="H68" s="97" t="s">
        <v>359</v>
      </c>
      <c r="I68" s="96" t="s">
        <v>452</v>
      </c>
      <c r="J68" s="97" t="s">
        <v>218</v>
      </c>
      <c r="K68" s="97">
        <v>2</v>
      </c>
      <c r="L68" s="97" t="s">
        <v>615</v>
      </c>
      <c r="M68" s="97">
        <v>32</v>
      </c>
      <c r="N68" s="94">
        <v>64</v>
      </c>
    </row>
    <row r="69" spans="1:14" s="105" customFormat="1" ht="15" customHeight="1">
      <c r="A69" s="101">
        <v>12192</v>
      </c>
      <c r="B69" s="102" t="s">
        <v>254</v>
      </c>
      <c r="C69" s="102" t="s">
        <v>360</v>
      </c>
      <c r="D69" s="102" t="s">
        <v>309</v>
      </c>
      <c r="E69" s="103">
        <v>2002</v>
      </c>
      <c r="F69" s="102" t="s">
        <v>255</v>
      </c>
      <c r="G69" s="103" t="s">
        <v>431</v>
      </c>
      <c r="H69" s="103" t="s">
        <v>359</v>
      </c>
      <c r="I69" s="102" t="s">
        <v>453</v>
      </c>
      <c r="J69" s="103" t="s">
        <v>218</v>
      </c>
      <c r="K69" s="103">
        <v>3</v>
      </c>
      <c r="L69" s="103" t="s">
        <v>615</v>
      </c>
      <c r="M69" s="103">
        <v>1</v>
      </c>
      <c r="N69" s="105">
        <v>65</v>
      </c>
    </row>
    <row r="70" spans="1:14" s="105" customFormat="1" ht="15" customHeight="1">
      <c r="A70" s="101">
        <v>12193</v>
      </c>
      <c r="B70" s="102" t="s">
        <v>254</v>
      </c>
      <c r="C70" s="102" t="s">
        <v>360</v>
      </c>
      <c r="D70" s="102" t="s">
        <v>312</v>
      </c>
      <c r="E70" s="103">
        <v>1993</v>
      </c>
      <c r="F70" s="102" t="s">
        <v>255</v>
      </c>
      <c r="G70" s="103" t="s">
        <v>431</v>
      </c>
      <c r="H70" s="103" t="s">
        <v>359</v>
      </c>
      <c r="I70" s="102" t="s">
        <v>454</v>
      </c>
      <c r="J70" s="103" t="s">
        <v>218</v>
      </c>
      <c r="K70" s="103">
        <v>3</v>
      </c>
      <c r="L70" s="103" t="s">
        <v>615</v>
      </c>
      <c r="M70" s="103">
        <v>2</v>
      </c>
      <c r="N70" s="105">
        <v>66</v>
      </c>
    </row>
    <row r="71" spans="1:14" s="105" customFormat="1" ht="15" customHeight="1">
      <c r="A71" s="101">
        <v>12194</v>
      </c>
      <c r="B71" s="102" t="s">
        <v>254</v>
      </c>
      <c r="C71" s="102" t="s">
        <v>360</v>
      </c>
      <c r="D71" s="102" t="s">
        <v>356</v>
      </c>
      <c r="E71" s="103">
        <v>1996</v>
      </c>
      <c r="F71" s="102" t="s">
        <v>255</v>
      </c>
      <c r="G71" s="103" t="s">
        <v>431</v>
      </c>
      <c r="H71" s="103" t="s">
        <v>257</v>
      </c>
      <c r="I71" s="102" t="s">
        <v>455</v>
      </c>
      <c r="J71" s="103" t="s">
        <v>218</v>
      </c>
      <c r="K71" s="103">
        <v>3</v>
      </c>
      <c r="L71" s="103" t="s">
        <v>615</v>
      </c>
      <c r="M71" s="103">
        <v>3</v>
      </c>
      <c r="N71" s="105">
        <v>67</v>
      </c>
    </row>
    <row r="72" spans="1:14" s="105" customFormat="1" ht="15" customHeight="1">
      <c r="A72" s="101">
        <v>12195</v>
      </c>
      <c r="B72" s="102" t="s">
        <v>254</v>
      </c>
      <c r="C72" s="102" t="s">
        <v>360</v>
      </c>
      <c r="D72" s="102" t="s">
        <v>269</v>
      </c>
      <c r="E72" s="103">
        <v>1997</v>
      </c>
      <c r="F72" s="102" t="s">
        <v>255</v>
      </c>
      <c r="G72" s="103" t="s">
        <v>431</v>
      </c>
      <c r="H72" s="103" t="s">
        <v>359</v>
      </c>
      <c r="I72" s="102" t="s">
        <v>456</v>
      </c>
      <c r="J72" s="103" t="s">
        <v>218</v>
      </c>
      <c r="K72" s="103">
        <v>3</v>
      </c>
      <c r="L72" s="103" t="s">
        <v>615</v>
      </c>
      <c r="M72" s="103">
        <v>4</v>
      </c>
      <c r="N72" s="105">
        <v>68</v>
      </c>
    </row>
    <row r="73" spans="1:14" s="105" customFormat="1" ht="15" customHeight="1">
      <c r="A73" s="101">
        <v>12196</v>
      </c>
      <c r="B73" s="102" t="s">
        <v>254</v>
      </c>
      <c r="C73" s="102" t="s">
        <v>360</v>
      </c>
      <c r="D73" s="102" t="s">
        <v>327</v>
      </c>
      <c r="E73" s="103">
        <v>1995</v>
      </c>
      <c r="F73" s="102" t="s">
        <v>255</v>
      </c>
      <c r="G73" s="103" t="s">
        <v>431</v>
      </c>
      <c r="H73" s="103" t="s">
        <v>358</v>
      </c>
      <c r="I73" s="102" t="s">
        <v>457</v>
      </c>
      <c r="J73" s="103" t="s">
        <v>218</v>
      </c>
      <c r="K73" s="103">
        <v>3</v>
      </c>
      <c r="L73" s="103" t="s">
        <v>615</v>
      </c>
      <c r="M73" s="103">
        <v>5</v>
      </c>
      <c r="N73" s="105">
        <v>69</v>
      </c>
    </row>
    <row r="74" spans="1:14" s="105" customFormat="1" ht="15" customHeight="1">
      <c r="A74" s="101">
        <v>12197</v>
      </c>
      <c r="B74" s="102" t="s">
        <v>254</v>
      </c>
      <c r="C74" s="102" t="s">
        <v>360</v>
      </c>
      <c r="D74" s="102" t="s">
        <v>458</v>
      </c>
      <c r="E74" s="103">
        <v>1997</v>
      </c>
      <c r="F74" s="102" t="s">
        <v>255</v>
      </c>
      <c r="G74" s="103" t="s">
        <v>459</v>
      </c>
      <c r="H74" s="103" t="s">
        <v>293</v>
      </c>
      <c r="I74" s="102" t="s">
        <v>460</v>
      </c>
      <c r="J74" s="103" t="s">
        <v>218</v>
      </c>
      <c r="K74" s="103">
        <v>3</v>
      </c>
      <c r="L74" s="103" t="s">
        <v>615</v>
      </c>
      <c r="M74" s="103">
        <v>6</v>
      </c>
      <c r="N74" s="105">
        <v>70</v>
      </c>
    </row>
    <row r="75" spans="1:14" s="105" customFormat="1" ht="15" customHeight="1">
      <c r="A75" s="101">
        <v>12198</v>
      </c>
      <c r="B75" s="102" t="s">
        <v>254</v>
      </c>
      <c r="C75" s="102" t="s">
        <v>360</v>
      </c>
      <c r="D75" s="102" t="s">
        <v>461</v>
      </c>
      <c r="E75" s="103">
        <v>2000</v>
      </c>
      <c r="F75" s="102" t="s">
        <v>255</v>
      </c>
      <c r="G75" s="103" t="s">
        <v>459</v>
      </c>
      <c r="H75" s="103" t="s">
        <v>293</v>
      </c>
      <c r="I75" s="102" t="s">
        <v>462</v>
      </c>
      <c r="J75" s="103" t="s">
        <v>218</v>
      </c>
      <c r="K75" s="103">
        <v>3</v>
      </c>
      <c r="L75" s="103" t="s">
        <v>615</v>
      </c>
      <c r="M75" s="103">
        <v>7</v>
      </c>
      <c r="N75" s="105">
        <v>71</v>
      </c>
    </row>
    <row r="76" spans="1:14" s="105" customFormat="1" ht="15" customHeight="1">
      <c r="A76" s="101">
        <v>12199</v>
      </c>
      <c r="B76" s="102" t="s">
        <v>254</v>
      </c>
      <c r="C76" s="102" t="s">
        <v>360</v>
      </c>
      <c r="D76" s="102" t="s">
        <v>463</v>
      </c>
      <c r="E76" s="103">
        <v>2000</v>
      </c>
      <c r="F76" s="102" t="s">
        <v>255</v>
      </c>
      <c r="G76" s="103" t="s">
        <v>459</v>
      </c>
      <c r="H76" s="103" t="s">
        <v>293</v>
      </c>
      <c r="I76" s="102" t="s">
        <v>464</v>
      </c>
      <c r="J76" s="103" t="s">
        <v>218</v>
      </c>
      <c r="K76" s="103">
        <v>3</v>
      </c>
      <c r="L76" s="103" t="s">
        <v>615</v>
      </c>
      <c r="M76" s="103">
        <v>8</v>
      </c>
      <c r="N76" s="105">
        <v>72</v>
      </c>
    </row>
    <row r="77" spans="1:14" s="105" customFormat="1" ht="15" customHeight="1">
      <c r="A77" s="101">
        <v>12200</v>
      </c>
      <c r="B77" s="102" t="s">
        <v>254</v>
      </c>
      <c r="C77" s="102" t="s">
        <v>360</v>
      </c>
      <c r="D77" s="102" t="s">
        <v>343</v>
      </c>
      <c r="E77" s="103">
        <v>1991</v>
      </c>
      <c r="F77" s="102" t="s">
        <v>255</v>
      </c>
      <c r="G77" s="103" t="s">
        <v>459</v>
      </c>
      <c r="H77" s="103" t="s">
        <v>257</v>
      </c>
      <c r="I77" s="102" t="s">
        <v>465</v>
      </c>
      <c r="J77" s="103" t="s">
        <v>218</v>
      </c>
      <c r="K77" s="103">
        <v>3</v>
      </c>
      <c r="L77" s="103" t="s">
        <v>615</v>
      </c>
      <c r="M77" s="103">
        <v>9</v>
      </c>
      <c r="N77" s="105">
        <v>73</v>
      </c>
    </row>
    <row r="78" spans="1:14" s="105" customFormat="1" ht="15" customHeight="1">
      <c r="A78" s="101">
        <v>12201</v>
      </c>
      <c r="B78" s="102" t="s">
        <v>254</v>
      </c>
      <c r="C78" s="102" t="s">
        <v>360</v>
      </c>
      <c r="D78" s="102" t="s">
        <v>314</v>
      </c>
      <c r="E78" s="103">
        <v>1997</v>
      </c>
      <c r="F78" s="102" t="s">
        <v>255</v>
      </c>
      <c r="G78" s="103" t="s">
        <v>459</v>
      </c>
      <c r="H78" s="103" t="s">
        <v>293</v>
      </c>
      <c r="I78" s="102" t="s">
        <v>466</v>
      </c>
      <c r="J78" s="103" t="s">
        <v>218</v>
      </c>
      <c r="K78" s="103">
        <v>3</v>
      </c>
      <c r="L78" s="103" t="s">
        <v>615</v>
      </c>
      <c r="M78" s="103">
        <v>10</v>
      </c>
      <c r="N78" s="105">
        <v>74</v>
      </c>
    </row>
    <row r="79" spans="1:14" s="105" customFormat="1" ht="15" customHeight="1">
      <c r="A79" s="101">
        <v>12202</v>
      </c>
      <c r="B79" s="102" t="s">
        <v>254</v>
      </c>
      <c r="C79" s="102" t="s">
        <v>360</v>
      </c>
      <c r="D79" s="102" t="s">
        <v>347</v>
      </c>
      <c r="E79" s="103">
        <v>1997</v>
      </c>
      <c r="F79" s="102" t="s">
        <v>255</v>
      </c>
      <c r="G79" s="103" t="s">
        <v>459</v>
      </c>
      <c r="H79" s="103" t="s">
        <v>293</v>
      </c>
      <c r="I79" s="102" t="s">
        <v>467</v>
      </c>
      <c r="J79" s="103" t="s">
        <v>218</v>
      </c>
      <c r="K79" s="103">
        <v>3</v>
      </c>
      <c r="L79" s="103" t="s">
        <v>615</v>
      </c>
      <c r="M79" s="103">
        <v>11</v>
      </c>
      <c r="N79" s="105">
        <v>75</v>
      </c>
    </row>
    <row r="80" spans="1:14" s="105" customFormat="1" ht="15" customHeight="1">
      <c r="A80" s="101">
        <v>12203</v>
      </c>
      <c r="B80" s="102" t="s">
        <v>254</v>
      </c>
      <c r="C80" s="102" t="s">
        <v>360</v>
      </c>
      <c r="D80" s="102" t="s">
        <v>468</v>
      </c>
      <c r="E80" s="103">
        <v>1971</v>
      </c>
      <c r="F80" s="102" t="s">
        <v>255</v>
      </c>
      <c r="G80" s="103" t="s">
        <v>459</v>
      </c>
      <c r="H80" s="103" t="s">
        <v>293</v>
      </c>
      <c r="I80" s="102" t="s">
        <v>469</v>
      </c>
      <c r="J80" s="103" t="s">
        <v>218</v>
      </c>
      <c r="K80" s="103">
        <v>3</v>
      </c>
      <c r="L80" s="103" t="s">
        <v>615</v>
      </c>
      <c r="M80" s="103">
        <v>12</v>
      </c>
      <c r="N80" s="105">
        <v>76</v>
      </c>
    </row>
    <row r="81" spans="1:14" s="105" customFormat="1" ht="15" customHeight="1">
      <c r="A81" s="101">
        <v>12204</v>
      </c>
      <c r="B81" s="102" t="s">
        <v>254</v>
      </c>
      <c r="C81" s="102" t="s">
        <v>360</v>
      </c>
      <c r="D81" s="102" t="s">
        <v>470</v>
      </c>
      <c r="E81" s="103">
        <v>2002</v>
      </c>
      <c r="F81" s="102" t="s">
        <v>255</v>
      </c>
      <c r="G81" s="103" t="s">
        <v>459</v>
      </c>
      <c r="H81" s="103" t="s">
        <v>292</v>
      </c>
      <c r="I81" s="102" t="s">
        <v>471</v>
      </c>
      <c r="J81" s="103" t="s">
        <v>218</v>
      </c>
      <c r="K81" s="103">
        <v>3</v>
      </c>
      <c r="L81" s="103" t="s">
        <v>615</v>
      </c>
      <c r="M81" s="103">
        <v>13</v>
      </c>
      <c r="N81" s="105">
        <v>77</v>
      </c>
    </row>
    <row r="82" spans="1:14" s="105" customFormat="1" ht="15" customHeight="1">
      <c r="A82" s="101">
        <v>12205</v>
      </c>
      <c r="B82" s="102" t="s">
        <v>254</v>
      </c>
      <c r="C82" s="102" t="s">
        <v>360</v>
      </c>
      <c r="D82" s="102" t="s">
        <v>472</v>
      </c>
      <c r="E82" s="103">
        <v>1996</v>
      </c>
      <c r="F82" s="102" t="s">
        <v>255</v>
      </c>
      <c r="G82" s="103" t="s">
        <v>459</v>
      </c>
      <c r="H82" s="103" t="s">
        <v>292</v>
      </c>
      <c r="I82" s="102" t="s">
        <v>473</v>
      </c>
      <c r="J82" s="103" t="s">
        <v>218</v>
      </c>
      <c r="K82" s="103">
        <v>3</v>
      </c>
      <c r="L82" s="103" t="s">
        <v>615</v>
      </c>
      <c r="M82" s="103">
        <v>14</v>
      </c>
      <c r="N82" s="105">
        <v>78</v>
      </c>
    </row>
    <row r="83" spans="1:14" s="105" customFormat="1" ht="15" customHeight="1">
      <c r="A83" s="101">
        <v>12206</v>
      </c>
      <c r="B83" s="102" t="s">
        <v>254</v>
      </c>
      <c r="C83" s="102" t="s">
        <v>360</v>
      </c>
      <c r="D83" s="102" t="s">
        <v>474</v>
      </c>
      <c r="E83" s="103">
        <v>1977</v>
      </c>
      <c r="F83" s="102" t="s">
        <v>255</v>
      </c>
      <c r="G83" s="103" t="s">
        <v>459</v>
      </c>
      <c r="H83" s="103" t="s">
        <v>293</v>
      </c>
      <c r="I83" s="102" t="s">
        <v>475</v>
      </c>
      <c r="J83" s="103" t="s">
        <v>218</v>
      </c>
      <c r="K83" s="103">
        <v>3</v>
      </c>
      <c r="L83" s="103" t="s">
        <v>615</v>
      </c>
      <c r="M83" s="103">
        <v>15</v>
      </c>
      <c r="N83" s="105">
        <v>79</v>
      </c>
    </row>
    <row r="84" spans="1:14" s="105" customFormat="1" ht="15" customHeight="1">
      <c r="A84" s="101">
        <v>12207</v>
      </c>
      <c r="B84" s="102" t="s">
        <v>254</v>
      </c>
      <c r="C84" s="102" t="s">
        <v>360</v>
      </c>
      <c r="D84" s="102" t="s">
        <v>295</v>
      </c>
      <c r="E84" s="103">
        <v>1996</v>
      </c>
      <c r="F84" s="102" t="s">
        <v>255</v>
      </c>
      <c r="G84" s="103" t="s">
        <v>459</v>
      </c>
      <c r="H84" s="103" t="s">
        <v>292</v>
      </c>
      <c r="I84" s="102" t="s">
        <v>476</v>
      </c>
      <c r="J84" s="103" t="s">
        <v>218</v>
      </c>
      <c r="K84" s="103">
        <v>3</v>
      </c>
      <c r="L84" s="103" t="s">
        <v>615</v>
      </c>
      <c r="M84" s="103">
        <v>16</v>
      </c>
      <c r="N84" s="105">
        <v>80</v>
      </c>
    </row>
    <row r="85" spans="1:14" s="105" customFormat="1" ht="15" customHeight="1">
      <c r="A85" s="101">
        <v>12208</v>
      </c>
      <c r="B85" s="102" t="s">
        <v>254</v>
      </c>
      <c r="C85" s="102" t="s">
        <v>360</v>
      </c>
      <c r="D85" s="102" t="s">
        <v>281</v>
      </c>
      <c r="E85" s="103">
        <v>1998</v>
      </c>
      <c r="F85" s="102" t="s">
        <v>255</v>
      </c>
      <c r="G85" s="103" t="s">
        <v>459</v>
      </c>
      <c r="H85" s="103" t="s">
        <v>293</v>
      </c>
      <c r="I85" s="102" t="s">
        <v>477</v>
      </c>
      <c r="J85" s="103" t="s">
        <v>218</v>
      </c>
      <c r="K85" s="103">
        <v>3</v>
      </c>
      <c r="L85" s="103" t="s">
        <v>615</v>
      </c>
      <c r="M85" s="103">
        <v>17</v>
      </c>
      <c r="N85" s="105">
        <v>81</v>
      </c>
    </row>
    <row r="86" spans="1:14" s="105" customFormat="1" ht="15" customHeight="1">
      <c r="A86" s="101">
        <v>12209</v>
      </c>
      <c r="B86" s="102" t="s">
        <v>254</v>
      </c>
      <c r="C86" s="102" t="s">
        <v>360</v>
      </c>
      <c r="D86" s="102" t="s">
        <v>324</v>
      </c>
      <c r="E86" s="103">
        <v>1994</v>
      </c>
      <c r="F86" s="102" t="s">
        <v>255</v>
      </c>
      <c r="G86" s="103" t="s">
        <v>459</v>
      </c>
      <c r="H86" s="103" t="s">
        <v>292</v>
      </c>
      <c r="I86" s="102" t="s">
        <v>478</v>
      </c>
      <c r="J86" s="103" t="s">
        <v>218</v>
      </c>
      <c r="K86" s="103">
        <v>3</v>
      </c>
      <c r="L86" s="103" t="s">
        <v>615</v>
      </c>
      <c r="M86" s="103">
        <v>18</v>
      </c>
      <c r="N86" s="105">
        <v>82</v>
      </c>
    </row>
    <row r="87" spans="1:14" s="105" customFormat="1" ht="15" customHeight="1">
      <c r="A87" s="101">
        <v>12210</v>
      </c>
      <c r="B87" s="102" t="s">
        <v>254</v>
      </c>
      <c r="C87" s="102" t="s">
        <v>360</v>
      </c>
      <c r="D87" s="102" t="s">
        <v>479</v>
      </c>
      <c r="E87" s="103">
        <v>1977</v>
      </c>
      <c r="F87" s="102" t="s">
        <v>255</v>
      </c>
      <c r="G87" s="103" t="s">
        <v>459</v>
      </c>
      <c r="H87" s="103" t="s">
        <v>292</v>
      </c>
      <c r="I87" s="102" t="s">
        <v>480</v>
      </c>
      <c r="J87" s="103" t="s">
        <v>218</v>
      </c>
      <c r="K87" s="103">
        <v>3</v>
      </c>
      <c r="L87" s="103" t="s">
        <v>615</v>
      </c>
      <c r="M87" s="103">
        <v>19</v>
      </c>
      <c r="N87" s="105">
        <v>83</v>
      </c>
    </row>
    <row r="88" spans="1:14" s="105" customFormat="1" ht="15" customHeight="1">
      <c r="A88" s="101">
        <v>12211</v>
      </c>
      <c r="B88" s="102" t="s">
        <v>254</v>
      </c>
      <c r="C88" s="102" t="s">
        <v>360</v>
      </c>
      <c r="D88" s="102" t="s">
        <v>330</v>
      </c>
      <c r="E88" s="103">
        <v>1974</v>
      </c>
      <c r="F88" s="102" t="s">
        <v>255</v>
      </c>
      <c r="G88" s="103" t="s">
        <v>459</v>
      </c>
      <c r="H88" s="103" t="s">
        <v>292</v>
      </c>
      <c r="I88" s="102" t="s">
        <v>481</v>
      </c>
      <c r="J88" s="103" t="s">
        <v>218</v>
      </c>
      <c r="K88" s="103">
        <v>3</v>
      </c>
      <c r="L88" s="103" t="s">
        <v>615</v>
      </c>
      <c r="M88" s="103">
        <v>20</v>
      </c>
      <c r="N88" s="105">
        <v>84</v>
      </c>
    </row>
    <row r="89" spans="1:14" s="105" customFormat="1" ht="15" customHeight="1">
      <c r="A89" s="101">
        <v>12212</v>
      </c>
      <c r="B89" s="102" t="s">
        <v>254</v>
      </c>
      <c r="C89" s="102" t="s">
        <v>360</v>
      </c>
      <c r="D89" s="102" t="s">
        <v>345</v>
      </c>
      <c r="E89" s="103">
        <v>1981</v>
      </c>
      <c r="F89" s="102" t="s">
        <v>255</v>
      </c>
      <c r="G89" s="103" t="s">
        <v>459</v>
      </c>
      <c r="H89" s="103" t="s">
        <v>292</v>
      </c>
      <c r="I89" s="102" t="s">
        <v>482</v>
      </c>
      <c r="J89" s="103" t="s">
        <v>218</v>
      </c>
      <c r="K89" s="103">
        <v>3</v>
      </c>
      <c r="L89" s="103" t="s">
        <v>615</v>
      </c>
      <c r="M89" s="103">
        <v>21</v>
      </c>
      <c r="N89" s="105">
        <v>85</v>
      </c>
    </row>
    <row r="90" spans="1:14" s="105" customFormat="1" ht="15" customHeight="1">
      <c r="A90" s="101">
        <v>12213</v>
      </c>
      <c r="B90" s="102" t="s">
        <v>254</v>
      </c>
      <c r="C90" s="102" t="s">
        <v>360</v>
      </c>
      <c r="D90" s="102" t="s">
        <v>483</v>
      </c>
      <c r="E90" s="103">
        <v>1998</v>
      </c>
      <c r="F90" s="102" t="s">
        <v>255</v>
      </c>
      <c r="G90" s="103" t="s">
        <v>459</v>
      </c>
      <c r="H90" s="103" t="s">
        <v>293</v>
      </c>
      <c r="I90" s="102" t="s">
        <v>484</v>
      </c>
      <c r="J90" s="103" t="s">
        <v>218</v>
      </c>
      <c r="K90" s="103">
        <v>3</v>
      </c>
      <c r="L90" s="103" t="s">
        <v>615</v>
      </c>
      <c r="M90" s="103">
        <v>22</v>
      </c>
      <c r="N90" s="105">
        <v>86</v>
      </c>
    </row>
    <row r="91" spans="1:14" s="105" customFormat="1" ht="15" customHeight="1">
      <c r="A91" s="101">
        <v>12214</v>
      </c>
      <c r="B91" s="102" t="s">
        <v>254</v>
      </c>
      <c r="C91" s="102" t="s">
        <v>360</v>
      </c>
      <c r="D91" s="102" t="s">
        <v>485</v>
      </c>
      <c r="E91" s="103">
        <v>1971</v>
      </c>
      <c r="F91" s="102" t="s">
        <v>255</v>
      </c>
      <c r="G91" s="103" t="s">
        <v>459</v>
      </c>
      <c r="H91" s="103" t="s">
        <v>292</v>
      </c>
      <c r="I91" s="102" t="s">
        <v>486</v>
      </c>
      <c r="J91" s="103" t="s">
        <v>218</v>
      </c>
      <c r="K91" s="103">
        <v>3</v>
      </c>
      <c r="L91" s="103" t="s">
        <v>615</v>
      </c>
      <c r="M91" s="103">
        <v>23</v>
      </c>
      <c r="N91" s="105">
        <v>87</v>
      </c>
    </row>
    <row r="92" spans="1:14" s="105" customFormat="1" ht="15" customHeight="1">
      <c r="A92" s="101">
        <v>12215</v>
      </c>
      <c r="B92" s="102" t="s">
        <v>254</v>
      </c>
      <c r="C92" s="102" t="s">
        <v>360</v>
      </c>
      <c r="D92" s="102" t="s">
        <v>487</v>
      </c>
      <c r="E92" s="103">
        <v>1986</v>
      </c>
      <c r="F92" s="102" t="s">
        <v>255</v>
      </c>
      <c r="G92" s="103" t="s">
        <v>459</v>
      </c>
      <c r="H92" s="103" t="s">
        <v>256</v>
      </c>
      <c r="I92" s="102" t="s">
        <v>488</v>
      </c>
      <c r="J92" s="103" t="s">
        <v>218</v>
      </c>
      <c r="K92" s="103">
        <v>3</v>
      </c>
      <c r="L92" s="103" t="s">
        <v>615</v>
      </c>
      <c r="M92" s="103">
        <v>24</v>
      </c>
      <c r="N92" s="105">
        <v>88</v>
      </c>
    </row>
    <row r="93" spans="1:14" s="105" customFormat="1" ht="15" customHeight="1">
      <c r="A93" s="101">
        <v>12216</v>
      </c>
      <c r="B93" s="102" t="s">
        <v>254</v>
      </c>
      <c r="C93" s="102" t="s">
        <v>360</v>
      </c>
      <c r="D93" s="102" t="s">
        <v>352</v>
      </c>
      <c r="E93" s="103">
        <v>1973</v>
      </c>
      <c r="F93" s="102" t="s">
        <v>255</v>
      </c>
      <c r="G93" s="103" t="s">
        <v>459</v>
      </c>
      <c r="H93" s="103" t="s">
        <v>292</v>
      </c>
      <c r="I93" s="102" t="s">
        <v>489</v>
      </c>
      <c r="J93" s="103" t="s">
        <v>218</v>
      </c>
      <c r="K93" s="103">
        <v>3</v>
      </c>
      <c r="L93" s="103" t="s">
        <v>615</v>
      </c>
      <c r="M93" s="103">
        <v>25</v>
      </c>
      <c r="N93" s="105">
        <v>89</v>
      </c>
    </row>
    <row r="94" spans="1:14" s="105" customFormat="1" ht="15" customHeight="1">
      <c r="A94" s="101">
        <v>12217</v>
      </c>
      <c r="B94" s="102" t="s">
        <v>254</v>
      </c>
      <c r="C94" s="102" t="s">
        <v>360</v>
      </c>
      <c r="D94" s="102" t="s">
        <v>277</v>
      </c>
      <c r="E94" s="103">
        <v>1976</v>
      </c>
      <c r="F94" s="102" t="s">
        <v>255</v>
      </c>
      <c r="G94" s="103" t="s">
        <v>459</v>
      </c>
      <c r="H94" s="103" t="s">
        <v>292</v>
      </c>
      <c r="I94" s="102" t="s">
        <v>490</v>
      </c>
      <c r="J94" s="103" t="s">
        <v>218</v>
      </c>
      <c r="K94" s="103">
        <v>3</v>
      </c>
      <c r="L94" s="103" t="s">
        <v>615</v>
      </c>
      <c r="M94" s="103">
        <v>26</v>
      </c>
      <c r="N94" s="105">
        <v>90</v>
      </c>
    </row>
    <row r="95" spans="1:14" s="105" customFormat="1" ht="15" customHeight="1">
      <c r="A95" s="101">
        <v>12218</v>
      </c>
      <c r="B95" s="102" t="s">
        <v>254</v>
      </c>
      <c r="C95" s="102" t="s">
        <v>360</v>
      </c>
      <c r="D95" s="102" t="s">
        <v>491</v>
      </c>
      <c r="E95" s="103">
        <v>2000</v>
      </c>
      <c r="F95" s="102" t="s">
        <v>255</v>
      </c>
      <c r="G95" s="103" t="s">
        <v>459</v>
      </c>
      <c r="H95" s="103" t="s">
        <v>293</v>
      </c>
      <c r="I95" s="102" t="s">
        <v>492</v>
      </c>
      <c r="J95" s="103" t="s">
        <v>218</v>
      </c>
      <c r="K95" s="103">
        <v>3</v>
      </c>
      <c r="L95" s="103" t="s">
        <v>615</v>
      </c>
      <c r="M95" s="103">
        <v>27</v>
      </c>
      <c r="N95" s="105">
        <v>91</v>
      </c>
    </row>
    <row r="96" spans="1:14" s="105" customFormat="1" ht="15" customHeight="1">
      <c r="A96" s="101">
        <v>12219</v>
      </c>
      <c r="B96" s="102" t="s">
        <v>254</v>
      </c>
      <c r="C96" s="102" t="s">
        <v>360</v>
      </c>
      <c r="D96" s="102" t="s">
        <v>493</v>
      </c>
      <c r="E96" s="103">
        <v>1997</v>
      </c>
      <c r="F96" s="102" t="s">
        <v>255</v>
      </c>
      <c r="G96" s="103" t="s">
        <v>459</v>
      </c>
      <c r="H96" s="103" t="s">
        <v>293</v>
      </c>
      <c r="I96" s="102" t="s">
        <v>494</v>
      </c>
      <c r="J96" s="103" t="s">
        <v>218</v>
      </c>
      <c r="K96" s="103">
        <v>3</v>
      </c>
      <c r="L96" s="103" t="s">
        <v>615</v>
      </c>
      <c r="M96" s="103">
        <v>28</v>
      </c>
      <c r="N96" s="105">
        <v>92</v>
      </c>
    </row>
    <row r="97" spans="1:15" s="105" customFormat="1" ht="15" customHeight="1">
      <c r="A97" s="101">
        <v>12220</v>
      </c>
      <c r="B97" s="102" t="s">
        <v>254</v>
      </c>
      <c r="C97" s="102" t="s">
        <v>360</v>
      </c>
      <c r="D97" s="102" t="s">
        <v>495</v>
      </c>
      <c r="E97" s="103">
        <v>1994</v>
      </c>
      <c r="F97" s="102" t="s">
        <v>255</v>
      </c>
      <c r="G97" s="103" t="s">
        <v>459</v>
      </c>
      <c r="H97" s="103" t="s">
        <v>293</v>
      </c>
      <c r="I97" s="102" t="s">
        <v>496</v>
      </c>
      <c r="J97" s="103" t="s">
        <v>218</v>
      </c>
      <c r="K97" s="103">
        <v>3</v>
      </c>
      <c r="L97" s="103" t="s">
        <v>615</v>
      </c>
      <c r="M97" s="103">
        <v>29</v>
      </c>
      <c r="N97" s="105">
        <v>93</v>
      </c>
    </row>
    <row r="98" spans="1:15" s="105" customFormat="1" ht="15" customHeight="1">
      <c r="A98" s="101">
        <v>12221</v>
      </c>
      <c r="B98" s="102" t="s">
        <v>254</v>
      </c>
      <c r="C98" s="102" t="s">
        <v>360</v>
      </c>
      <c r="D98" s="102" t="s">
        <v>497</v>
      </c>
      <c r="E98" s="103">
        <v>1975</v>
      </c>
      <c r="F98" s="102" t="s">
        <v>255</v>
      </c>
      <c r="G98" s="103" t="s">
        <v>459</v>
      </c>
      <c r="H98" s="103" t="s">
        <v>293</v>
      </c>
      <c r="I98" s="102" t="s">
        <v>498</v>
      </c>
      <c r="J98" s="103" t="s">
        <v>218</v>
      </c>
      <c r="K98" s="103">
        <v>3</v>
      </c>
      <c r="L98" s="103" t="s">
        <v>615</v>
      </c>
      <c r="M98" s="103">
        <v>30</v>
      </c>
      <c r="N98" s="105">
        <v>94</v>
      </c>
    </row>
    <row r="99" spans="1:15" s="105" customFormat="1" ht="15" customHeight="1">
      <c r="A99" s="101">
        <v>12222</v>
      </c>
      <c r="B99" s="102" t="s">
        <v>254</v>
      </c>
      <c r="C99" s="102" t="s">
        <v>360</v>
      </c>
      <c r="D99" s="102" t="s">
        <v>499</v>
      </c>
      <c r="E99" s="103">
        <v>1973</v>
      </c>
      <c r="F99" s="102" t="s">
        <v>255</v>
      </c>
      <c r="G99" s="103" t="s">
        <v>459</v>
      </c>
      <c r="H99" s="103" t="s">
        <v>292</v>
      </c>
      <c r="I99" s="102" t="s">
        <v>500</v>
      </c>
      <c r="J99" s="103" t="s">
        <v>218</v>
      </c>
      <c r="K99" s="103">
        <v>3</v>
      </c>
      <c r="L99" s="103" t="s">
        <v>615</v>
      </c>
      <c r="M99" s="103">
        <v>31</v>
      </c>
      <c r="N99" s="105">
        <v>95</v>
      </c>
    </row>
    <row r="100" spans="1:15" s="105" customFormat="1" ht="15" customHeight="1">
      <c r="A100" s="101">
        <v>12223</v>
      </c>
      <c r="B100" s="102" t="s">
        <v>254</v>
      </c>
      <c r="C100" s="102" t="s">
        <v>360</v>
      </c>
      <c r="D100" s="102" t="s">
        <v>264</v>
      </c>
      <c r="E100" s="103">
        <v>1993</v>
      </c>
      <c r="F100" s="102" t="s">
        <v>255</v>
      </c>
      <c r="G100" s="103" t="s">
        <v>459</v>
      </c>
      <c r="H100" s="103" t="s">
        <v>293</v>
      </c>
      <c r="I100" s="102" t="s">
        <v>501</v>
      </c>
      <c r="J100" s="103" t="s">
        <v>218</v>
      </c>
      <c r="K100" s="103">
        <v>3</v>
      </c>
      <c r="L100" s="103" t="s">
        <v>615</v>
      </c>
      <c r="M100" s="103">
        <v>32</v>
      </c>
      <c r="N100" s="105">
        <v>96</v>
      </c>
    </row>
    <row r="101" spans="1:15" ht="15" customHeight="1">
      <c r="A101" s="95">
        <v>12224</v>
      </c>
      <c r="B101" s="96" t="s">
        <v>254</v>
      </c>
      <c r="C101" s="96" t="s">
        <v>360</v>
      </c>
      <c r="D101" s="96" t="s">
        <v>355</v>
      </c>
      <c r="E101" s="97">
        <v>1997</v>
      </c>
      <c r="F101" s="96" t="s">
        <v>260</v>
      </c>
      <c r="G101" s="97" t="s">
        <v>217</v>
      </c>
      <c r="H101" s="97" t="s">
        <v>502</v>
      </c>
      <c r="I101" s="96" t="s">
        <v>503</v>
      </c>
      <c r="J101" s="97" t="s">
        <v>217</v>
      </c>
      <c r="K101" s="97">
        <v>1</v>
      </c>
      <c r="L101" s="97" t="s">
        <v>615</v>
      </c>
      <c r="M101" s="97">
        <v>1</v>
      </c>
      <c r="N101" s="94">
        <v>97</v>
      </c>
      <c r="O101" s="94">
        <v>1</v>
      </c>
    </row>
    <row r="102" spans="1:15" ht="15" customHeight="1">
      <c r="A102" s="95">
        <v>12225</v>
      </c>
      <c r="B102" s="96" t="s">
        <v>254</v>
      </c>
      <c r="C102" s="96" t="s">
        <v>360</v>
      </c>
      <c r="D102" s="96" t="s">
        <v>504</v>
      </c>
      <c r="E102" s="97">
        <v>1971</v>
      </c>
      <c r="F102" s="96" t="s">
        <v>260</v>
      </c>
      <c r="G102" s="97" t="s">
        <v>217</v>
      </c>
      <c r="H102" s="97" t="s">
        <v>261</v>
      </c>
      <c r="I102" s="96" t="s">
        <v>505</v>
      </c>
      <c r="J102" s="97" t="s">
        <v>217</v>
      </c>
      <c r="K102" s="97">
        <v>1</v>
      </c>
      <c r="L102" s="97" t="s">
        <v>615</v>
      </c>
      <c r="M102" s="97">
        <v>2</v>
      </c>
      <c r="N102" s="94">
        <v>98</v>
      </c>
      <c r="O102" s="94">
        <v>2</v>
      </c>
    </row>
    <row r="103" spans="1:15" ht="15" customHeight="1">
      <c r="A103" s="95">
        <v>12226</v>
      </c>
      <c r="B103" s="96" t="s">
        <v>254</v>
      </c>
      <c r="C103" s="96" t="s">
        <v>360</v>
      </c>
      <c r="D103" s="96" t="s">
        <v>279</v>
      </c>
      <c r="E103" s="97">
        <v>1976</v>
      </c>
      <c r="F103" s="96" t="s">
        <v>260</v>
      </c>
      <c r="G103" s="97" t="s">
        <v>217</v>
      </c>
      <c r="H103" s="97" t="s">
        <v>263</v>
      </c>
      <c r="I103" s="96" t="s">
        <v>506</v>
      </c>
      <c r="J103" s="97" t="s">
        <v>217</v>
      </c>
      <c r="K103" s="97">
        <v>1</v>
      </c>
      <c r="L103" s="97" t="s">
        <v>615</v>
      </c>
      <c r="M103" s="97">
        <v>3</v>
      </c>
      <c r="N103" s="94">
        <v>99</v>
      </c>
      <c r="O103" s="94">
        <v>3</v>
      </c>
    </row>
    <row r="104" spans="1:15" ht="15" customHeight="1">
      <c r="A104" s="95">
        <v>12227</v>
      </c>
      <c r="B104" s="96" t="s">
        <v>254</v>
      </c>
      <c r="C104" s="96" t="s">
        <v>360</v>
      </c>
      <c r="D104" s="96" t="s">
        <v>346</v>
      </c>
      <c r="E104" s="97">
        <v>1984</v>
      </c>
      <c r="F104" s="96" t="s">
        <v>260</v>
      </c>
      <c r="G104" s="97" t="s">
        <v>217</v>
      </c>
      <c r="H104" s="97" t="s">
        <v>262</v>
      </c>
      <c r="I104" s="96" t="s">
        <v>507</v>
      </c>
      <c r="J104" s="97" t="s">
        <v>217</v>
      </c>
      <c r="K104" s="97">
        <v>1</v>
      </c>
      <c r="L104" s="97" t="s">
        <v>615</v>
      </c>
      <c r="M104" s="97">
        <v>4</v>
      </c>
      <c r="N104" s="94">
        <v>100</v>
      </c>
      <c r="O104" s="94">
        <v>4</v>
      </c>
    </row>
    <row r="105" spans="1:15" ht="15" customHeight="1">
      <c r="A105" s="95">
        <v>12228</v>
      </c>
      <c r="B105" s="96" t="s">
        <v>254</v>
      </c>
      <c r="C105" s="96" t="s">
        <v>360</v>
      </c>
      <c r="D105" s="96" t="s">
        <v>285</v>
      </c>
      <c r="E105" s="97">
        <v>1976</v>
      </c>
      <c r="F105" s="96" t="s">
        <v>260</v>
      </c>
      <c r="G105" s="97" t="s">
        <v>217</v>
      </c>
      <c r="H105" s="97" t="s">
        <v>261</v>
      </c>
      <c r="I105" s="96" t="s">
        <v>508</v>
      </c>
      <c r="J105" s="97" t="s">
        <v>217</v>
      </c>
      <c r="K105" s="97">
        <v>1</v>
      </c>
      <c r="L105" s="97" t="s">
        <v>615</v>
      </c>
      <c r="M105" s="97">
        <v>5</v>
      </c>
      <c r="N105" s="94">
        <v>101</v>
      </c>
      <c r="O105" s="94">
        <v>5</v>
      </c>
    </row>
    <row r="106" spans="1:15" ht="15" customHeight="1">
      <c r="A106" s="95">
        <v>12229</v>
      </c>
      <c r="B106" s="96" t="s">
        <v>254</v>
      </c>
      <c r="C106" s="96" t="s">
        <v>360</v>
      </c>
      <c r="D106" s="96" t="s">
        <v>273</v>
      </c>
      <c r="E106" s="97">
        <v>1986</v>
      </c>
      <c r="F106" s="96" t="s">
        <v>260</v>
      </c>
      <c r="G106" s="97" t="s">
        <v>217</v>
      </c>
      <c r="H106" s="97" t="s">
        <v>261</v>
      </c>
      <c r="I106" s="96" t="s">
        <v>509</v>
      </c>
      <c r="J106" s="97" t="s">
        <v>217</v>
      </c>
      <c r="K106" s="97">
        <v>1</v>
      </c>
      <c r="L106" s="97" t="s">
        <v>615</v>
      </c>
      <c r="M106" s="97">
        <v>6</v>
      </c>
      <c r="N106" s="94">
        <v>102</v>
      </c>
      <c r="O106" s="94">
        <v>6</v>
      </c>
    </row>
    <row r="107" spans="1:15" ht="15" customHeight="1">
      <c r="A107" s="95">
        <v>12230</v>
      </c>
      <c r="B107" s="96" t="s">
        <v>254</v>
      </c>
      <c r="C107" s="96" t="s">
        <v>360</v>
      </c>
      <c r="D107" s="96" t="s">
        <v>341</v>
      </c>
      <c r="E107" s="97">
        <v>1992</v>
      </c>
      <c r="F107" s="96" t="s">
        <v>260</v>
      </c>
      <c r="G107" s="97" t="s">
        <v>217</v>
      </c>
      <c r="H107" s="97" t="s">
        <v>265</v>
      </c>
      <c r="I107" s="96" t="s">
        <v>510</v>
      </c>
      <c r="J107" s="97" t="s">
        <v>217</v>
      </c>
      <c r="K107" s="97">
        <v>1</v>
      </c>
      <c r="L107" s="97" t="s">
        <v>615</v>
      </c>
      <c r="M107" s="97">
        <v>7</v>
      </c>
      <c r="N107" s="94">
        <v>103</v>
      </c>
      <c r="O107" s="94">
        <v>7</v>
      </c>
    </row>
    <row r="108" spans="1:15" ht="15" customHeight="1">
      <c r="A108" s="95">
        <v>12231</v>
      </c>
      <c r="B108" s="96" t="s">
        <v>254</v>
      </c>
      <c r="C108" s="96" t="s">
        <v>360</v>
      </c>
      <c r="D108" s="96" t="s">
        <v>296</v>
      </c>
      <c r="E108" s="97">
        <v>1992</v>
      </c>
      <c r="F108" s="96" t="s">
        <v>260</v>
      </c>
      <c r="G108" s="97" t="s">
        <v>217</v>
      </c>
      <c r="H108" s="97" t="s">
        <v>263</v>
      </c>
      <c r="I108" s="96" t="s">
        <v>511</v>
      </c>
      <c r="J108" s="97" t="s">
        <v>217</v>
      </c>
      <c r="K108" s="97">
        <v>1</v>
      </c>
      <c r="L108" s="97" t="s">
        <v>615</v>
      </c>
      <c r="M108" s="97">
        <v>8</v>
      </c>
      <c r="N108" s="94">
        <v>104</v>
      </c>
      <c r="O108" s="94">
        <v>8</v>
      </c>
    </row>
    <row r="109" spans="1:15" ht="15" customHeight="1">
      <c r="A109" s="95">
        <v>12232</v>
      </c>
      <c r="B109" s="96" t="s">
        <v>254</v>
      </c>
      <c r="C109" s="96" t="s">
        <v>360</v>
      </c>
      <c r="D109" s="96" t="s">
        <v>337</v>
      </c>
      <c r="E109" s="97">
        <v>1974</v>
      </c>
      <c r="F109" s="96" t="s">
        <v>260</v>
      </c>
      <c r="G109" s="97" t="s">
        <v>217</v>
      </c>
      <c r="H109" s="97" t="s">
        <v>257</v>
      </c>
      <c r="I109" s="96" t="s">
        <v>512</v>
      </c>
      <c r="J109" s="97" t="s">
        <v>217</v>
      </c>
      <c r="K109" s="97">
        <v>1</v>
      </c>
      <c r="L109" s="97" t="s">
        <v>615</v>
      </c>
      <c r="M109" s="97">
        <v>9</v>
      </c>
      <c r="N109" s="94">
        <v>105</v>
      </c>
      <c r="O109" s="94">
        <v>9</v>
      </c>
    </row>
    <row r="110" spans="1:15" ht="15" customHeight="1">
      <c r="A110" s="95">
        <v>12233</v>
      </c>
      <c r="B110" s="96" t="s">
        <v>254</v>
      </c>
      <c r="C110" s="96" t="s">
        <v>360</v>
      </c>
      <c r="D110" s="96" t="s">
        <v>513</v>
      </c>
      <c r="E110" s="97">
        <v>1979</v>
      </c>
      <c r="F110" s="96" t="s">
        <v>260</v>
      </c>
      <c r="G110" s="97" t="s">
        <v>217</v>
      </c>
      <c r="H110" s="97" t="s">
        <v>263</v>
      </c>
      <c r="I110" s="96" t="s">
        <v>514</v>
      </c>
      <c r="J110" s="97" t="s">
        <v>217</v>
      </c>
      <c r="K110" s="97">
        <v>1</v>
      </c>
      <c r="L110" s="97" t="s">
        <v>615</v>
      </c>
      <c r="M110" s="97">
        <v>10</v>
      </c>
      <c r="N110" s="94">
        <v>106</v>
      </c>
      <c r="O110" s="94">
        <v>10</v>
      </c>
    </row>
    <row r="111" spans="1:15" ht="15" customHeight="1">
      <c r="A111" s="95">
        <v>12234</v>
      </c>
      <c r="B111" s="96" t="s">
        <v>254</v>
      </c>
      <c r="C111" s="96" t="s">
        <v>360</v>
      </c>
      <c r="D111" s="96" t="s">
        <v>515</v>
      </c>
      <c r="E111" s="97">
        <v>1976</v>
      </c>
      <c r="F111" s="96" t="s">
        <v>260</v>
      </c>
      <c r="G111" s="97" t="s">
        <v>217</v>
      </c>
      <c r="H111" s="97" t="s">
        <v>261</v>
      </c>
      <c r="I111" s="96" t="s">
        <v>516</v>
      </c>
      <c r="J111" s="97" t="s">
        <v>217</v>
      </c>
      <c r="K111" s="97">
        <v>1</v>
      </c>
      <c r="L111" s="97" t="s">
        <v>615</v>
      </c>
      <c r="M111" s="97">
        <v>11</v>
      </c>
      <c r="N111" s="94">
        <v>107</v>
      </c>
      <c r="O111" s="94">
        <v>11</v>
      </c>
    </row>
    <row r="112" spans="1:15" ht="15" customHeight="1">
      <c r="A112" s="95">
        <v>12235</v>
      </c>
      <c r="B112" s="96" t="s">
        <v>254</v>
      </c>
      <c r="C112" s="96" t="s">
        <v>360</v>
      </c>
      <c r="D112" s="96" t="s">
        <v>267</v>
      </c>
      <c r="E112" s="97">
        <v>1988</v>
      </c>
      <c r="F112" s="96" t="s">
        <v>260</v>
      </c>
      <c r="G112" s="97" t="s">
        <v>217</v>
      </c>
      <c r="H112" s="97" t="s">
        <v>263</v>
      </c>
      <c r="I112" s="96" t="s">
        <v>517</v>
      </c>
      <c r="J112" s="97" t="s">
        <v>217</v>
      </c>
      <c r="K112" s="97">
        <v>1</v>
      </c>
      <c r="L112" s="97" t="s">
        <v>615</v>
      </c>
      <c r="M112" s="97">
        <v>12</v>
      </c>
      <c r="N112" s="94">
        <v>108</v>
      </c>
      <c r="O112" s="94">
        <v>12</v>
      </c>
    </row>
    <row r="113" spans="1:15" ht="15" customHeight="1">
      <c r="A113" s="95">
        <v>12236</v>
      </c>
      <c r="B113" s="96" t="s">
        <v>254</v>
      </c>
      <c r="C113" s="96" t="s">
        <v>360</v>
      </c>
      <c r="D113" s="96" t="s">
        <v>518</v>
      </c>
      <c r="E113" s="97">
        <v>1988</v>
      </c>
      <c r="F113" s="96" t="s">
        <v>260</v>
      </c>
      <c r="G113" s="97" t="s">
        <v>217</v>
      </c>
      <c r="H113" s="97" t="s">
        <v>318</v>
      </c>
      <c r="I113" s="96" t="s">
        <v>519</v>
      </c>
      <c r="J113" s="97" t="s">
        <v>217</v>
      </c>
      <c r="K113" s="97">
        <v>1</v>
      </c>
      <c r="L113" s="97" t="s">
        <v>615</v>
      </c>
      <c r="M113" s="97">
        <v>13</v>
      </c>
      <c r="N113" s="94">
        <v>109</v>
      </c>
      <c r="O113" s="94">
        <v>13</v>
      </c>
    </row>
    <row r="114" spans="1:15" ht="15" customHeight="1">
      <c r="A114" s="95">
        <v>12237</v>
      </c>
      <c r="B114" s="96" t="s">
        <v>254</v>
      </c>
      <c r="C114" s="96" t="s">
        <v>360</v>
      </c>
      <c r="D114" s="96" t="s">
        <v>321</v>
      </c>
      <c r="E114" s="97">
        <v>1991</v>
      </c>
      <c r="F114" s="96" t="s">
        <v>260</v>
      </c>
      <c r="G114" s="97" t="s">
        <v>217</v>
      </c>
      <c r="H114" s="97" t="s">
        <v>265</v>
      </c>
      <c r="I114" s="96" t="s">
        <v>520</v>
      </c>
      <c r="J114" s="97" t="s">
        <v>217</v>
      </c>
      <c r="K114" s="97">
        <v>1</v>
      </c>
      <c r="L114" s="97" t="s">
        <v>615</v>
      </c>
      <c r="M114" s="97">
        <v>14</v>
      </c>
      <c r="N114" s="94">
        <v>110</v>
      </c>
      <c r="O114" s="94">
        <v>14</v>
      </c>
    </row>
    <row r="115" spans="1:15" ht="15" customHeight="1">
      <c r="A115" s="95">
        <v>12238</v>
      </c>
      <c r="B115" s="96" t="s">
        <v>254</v>
      </c>
      <c r="C115" s="96" t="s">
        <v>360</v>
      </c>
      <c r="D115" s="96" t="s">
        <v>306</v>
      </c>
      <c r="E115" s="97">
        <v>1976</v>
      </c>
      <c r="F115" s="96" t="s">
        <v>260</v>
      </c>
      <c r="G115" s="97" t="s">
        <v>217</v>
      </c>
      <c r="H115" s="97" t="s">
        <v>261</v>
      </c>
      <c r="I115" s="96" t="s">
        <v>521</v>
      </c>
      <c r="J115" s="97" t="s">
        <v>217</v>
      </c>
      <c r="K115" s="97">
        <v>1</v>
      </c>
      <c r="L115" s="97" t="s">
        <v>615</v>
      </c>
      <c r="M115" s="97">
        <v>15</v>
      </c>
      <c r="N115" s="94">
        <v>111</v>
      </c>
      <c r="O115" s="94">
        <v>15</v>
      </c>
    </row>
    <row r="116" spans="1:15" ht="15" customHeight="1">
      <c r="A116" s="95">
        <v>12239</v>
      </c>
      <c r="B116" s="96" t="s">
        <v>254</v>
      </c>
      <c r="C116" s="96" t="s">
        <v>360</v>
      </c>
      <c r="D116" s="96" t="s">
        <v>522</v>
      </c>
      <c r="E116" s="97">
        <v>1988</v>
      </c>
      <c r="F116" s="96" t="s">
        <v>260</v>
      </c>
      <c r="G116" s="97" t="s">
        <v>217</v>
      </c>
      <c r="H116" s="97" t="s">
        <v>257</v>
      </c>
      <c r="I116" s="96" t="s">
        <v>523</v>
      </c>
      <c r="J116" s="97" t="s">
        <v>217</v>
      </c>
      <c r="K116" s="97">
        <v>1</v>
      </c>
      <c r="L116" s="97" t="s">
        <v>615</v>
      </c>
      <c r="M116" s="97">
        <v>16</v>
      </c>
      <c r="N116" s="94">
        <v>112</v>
      </c>
      <c r="O116" s="94">
        <v>16</v>
      </c>
    </row>
    <row r="117" spans="1:15" ht="15" customHeight="1">
      <c r="A117" s="95">
        <v>12240</v>
      </c>
      <c r="B117" s="96" t="s">
        <v>254</v>
      </c>
      <c r="C117" s="96" t="s">
        <v>360</v>
      </c>
      <c r="D117" s="96" t="s">
        <v>524</v>
      </c>
      <c r="E117" s="97">
        <v>1990</v>
      </c>
      <c r="F117" s="96" t="s">
        <v>260</v>
      </c>
      <c r="G117" s="97" t="s">
        <v>217</v>
      </c>
      <c r="H117" s="97" t="s">
        <v>261</v>
      </c>
      <c r="I117" s="96" t="s">
        <v>525</v>
      </c>
      <c r="J117" s="97" t="s">
        <v>217</v>
      </c>
      <c r="K117" s="97">
        <v>1</v>
      </c>
      <c r="L117" s="97" t="s">
        <v>615</v>
      </c>
      <c r="M117" s="97">
        <v>17</v>
      </c>
      <c r="N117" s="94">
        <v>113</v>
      </c>
      <c r="O117" s="94">
        <v>17</v>
      </c>
    </row>
    <row r="118" spans="1:15" ht="15" customHeight="1">
      <c r="A118" s="95">
        <v>12241</v>
      </c>
      <c r="B118" s="96" t="s">
        <v>254</v>
      </c>
      <c r="C118" s="96" t="s">
        <v>360</v>
      </c>
      <c r="D118" s="96" t="s">
        <v>317</v>
      </c>
      <c r="E118" s="97">
        <v>1990</v>
      </c>
      <c r="F118" s="96" t="s">
        <v>260</v>
      </c>
      <c r="G118" s="97" t="s">
        <v>217</v>
      </c>
      <c r="H118" s="97" t="s">
        <v>263</v>
      </c>
      <c r="I118" s="96" t="s">
        <v>526</v>
      </c>
      <c r="J118" s="97" t="s">
        <v>217</v>
      </c>
      <c r="K118" s="97">
        <v>1</v>
      </c>
      <c r="L118" s="97" t="s">
        <v>615</v>
      </c>
      <c r="M118" s="97">
        <v>18</v>
      </c>
      <c r="N118" s="94">
        <v>114</v>
      </c>
      <c r="O118" s="94">
        <v>18</v>
      </c>
    </row>
    <row r="119" spans="1:15" ht="15" customHeight="1">
      <c r="A119" s="95">
        <v>12242</v>
      </c>
      <c r="B119" s="96" t="s">
        <v>254</v>
      </c>
      <c r="C119" s="96" t="s">
        <v>360</v>
      </c>
      <c r="D119" s="96" t="s">
        <v>304</v>
      </c>
      <c r="E119" s="97">
        <v>1976</v>
      </c>
      <c r="F119" s="96" t="s">
        <v>260</v>
      </c>
      <c r="G119" s="97" t="s">
        <v>217</v>
      </c>
      <c r="H119" s="97" t="s">
        <v>261</v>
      </c>
      <c r="I119" s="96" t="s">
        <v>527</v>
      </c>
      <c r="J119" s="97" t="s">
        <v>217</v>
      </c>
      <c r="K119" s="97">
        <v>1</v>
      </c>
      <c r="L119" s="97" t="s">
        <v>615</v>
      </c>
      <c r="M119" s="97">
        <v>19</v>
      </c>
      <c r="N119" s="94">
        <v>115</v>
      </c>
      <c r="O119" s="94">
        <v>19</v>
      </c>
    </row>
    <row r="120" spans="1:15" ht="15" customHeight="1">
      <c r="A120" s="95">
        <v>12243</v>
      </c>
      <c r="B120" s="96" t="s">
        <v>254</v>
      </c>
      <c r="C120" s="96" t="s">
        <v>360</v>
      </c>
      <c r="D120" s="96" t="s">
        <v>331</v>
      </c>
      <c r="E120" s="97">
        <v>1989</v>
      </c>
      <c r="F120" s="96" t="s">
        <v>260</v>
      </c>
      <c r="G120" s="97" t="s">
        <v>217</v>
      </c>
      <c r="H120" s="97" t="s">
        <v>263</v>
      </c>
      <c r="I120" s="96" t="s">
        <v>528</v>
      </c>
      <c r="J120" s="97" t="s">
        <v>217</v>
      </c>
      <c r="K120" s="97">
        <v>1</v>
      </c>
      <c r="L120" s="97" t="s">
        <v>615</v>
      </c>
      <c r="M120" s="97">
        <v>20</v>
      </c>
      <c r="N120" s="94">
        <v>116</v>
      </c>
      <c r="O120" s="94">
        <v>20</v>
      </c>
    </row>
    <row r="121" spans="1:15" ht="15" customHeight="1">
      <c r="A121" s="95">
        <v>12244</v>
      </c>
      <c r="B121" s="96" t="s">
        <v>254</v>
      </c>
      <c r="C121" s="96" t="s">
        <v>360</v>
      </c>
      <c r="D121" s="96" t="s">
        <v>350</v>
      </c>
      <c r="E121" s="97">
        <v>1991</v>
      </c>
      <c r="F121" s="96" t="s">
        <v>260</v>
      </c>
      <c r="G121" s="97" t="s">
        <v>217</v>
      </c>
      <c r="H121" s="97" t="s">
        <v>529</v>
      </c>
      <c r="I121" s="96" t="s">
        <v>530</v>
      </c>
      <c r="J121" s="97" t="s">
        <v>217</v>
      </c>
      <c r="K121" s="97">
        <v>1</v>
      </c>
      <c r="L121" s="97" t="s">
        <v>615</v>
      </c>
      <c r="M121" s="97">
        <v>21</v>
      </c>
      <c r="N121" s="94">
        <v>117</v>
      </c>
      <c r="O121" s="94">
        <v>21</v>
      </c>
    </row>
    <row r="122" spans="1:15" ht="15" customHeight="1">
      <c r="A122" s="95">
        <v>12245</v>
      </c>
      <c r="B122" s="96" t="s">
        <v>254</v>
      </c>
      <c r="C122" s="96" t="s">
        <v>360</v>
      </c>
      <c r="D122" s="96" t="s">
        <v>308</v>
      </c>
      <c r="E122" s="97">
        <v>1985</v>
      </c>
      <c r="F122" s="96" t="s">
        <v>260</v>
      </c>
      <c r="G122" s="97" t="s">
        <v>217</v>
      </c>
      <c r="H122" s="97" t="s">
        <v>263</v>
      </c>
      <c r="I122" s="99" t="s">
        <v>616</v>
      </c>
      <c r="J122" s="97" t="s">
        <v>217</v>
      </c>
      <c r="K122" s="97">
        <v>1</v>
      </c>
      <c r="L122" s="97" t="s">
        <v>615</v>
      </c>
      <c r="M122" s="97">
        <v>22</v>
      </c>
      <c r="N122" s="94">
        <v>118</v>
      </c>
      <c r="O122" s="94">
        <v>22</v>
      </c>
    </row>
    <row r="123" spans="1:15" s="105" customFormat="1" ht="15" customHeight="1">
      <c r="A123" s="101">
        <v>12246</v>
      </c>
      <c r="B123" s="102" t="s">
        <v>254</v>
      </c>
      <c r="C123" s="102" t="s">
        <v>360</v>
      </c>
      <c r="D123" s="102" t="s">
        <v>322</v>
      </c>
      <c r="E123" s="103">
        <v>1988</v>
      </c>
      <c r="F123" s="102" t="s">
        <v>260</v>
      </c>
      <c r="G123" s="103" t="s">
        <v>217</v>
      </c>
      <c r="H123" s="103" t="s">
        <v>263</v>
      </c>
      <c r="I123" s="102" t="s">
        <v>531</v>
      </c>
      <c r="J123" s="103" t="s">
        <v>217</v>
      </c>
      <c r="K123" s="103">
        <v>2</v>
      </c>
      <c r="L123" s="103" t="s">
        <v>615</v>
      </c>
      <c r="M123" s="103">
        <v>1</v>
      </c>
      <c r="N123" s="105">
        <v>119</v>
      </c>
      <c r="O123" s="105">
        <v>23</v>
      </c>
    </row>
    <row r="124" spans="1:15" s="105" customFormat="1" ht="15" customHeight="1">
      <c r="A124" s="101">
        <v>12247</v>
      </c>
      <c r="B124" s="102" t="s">
        <v>254</v>
      </c>
      <c r="C124" s="102" t="s">
        <v>360</v>
      </c>
      <c r="D124" s="102" t="s">
        <v>323</v>
      </c>
      <c r="E124" s="103">
        <v>1975</v>
      </c>
      <c r="F124" s="102" t="s">
        <v>260</v>
      </c>
      <c r="G124" s="103" t="s">
        <v>532</v>
      </c>
      <c r="H124" s="103" t="s">
        <v>262</v>
      </c>
      <c r="I124" s="102" t="s">
        <v>533</v>
      </c>
      <c r="J124" s="103" t="s">
        <v>217</v>
      </c>
      <c r="K124" s="103">
        <v>2</v>
      </c>
      <c r="L124" s="103" t="s">
        <v>615</v>
      </c>
      <c r="M124" s="103">
        <v>2</v>
      </c>
      <c r="N124" s="105">
        <v>120</v>
      </c>
      <c r="O124" s="105">
        <v>24</v>
      </c>
    </row>
    <row r="125" spans="1:15" s="105" customFormat="1" ht="15" customHeight="1">
      <c r="A125" s="101">
        <v>12248</v>
      </c>
      <c r="B125" s="102" t="s">
        <v>254</v>
      </c>
      <c r="C125" s="102" t="s">
        <v>360</v>
      </c>
      <c r="D125" s="102" t="s">
        <v>534</v>
      </c>
      <c r="E125" s="103">
        <v>1994</v>
      </c>
      <c r="F125" s="102" t="s">
        <v>260</v>
      </c>
      <c r="G125" s="103" t="s">
        <v>532</v>
      </c>
      <c r="H125" s="103" t="s">
        <v>265</v>
      </c>
      <c r="I125" s="102" t="s">
        <v>535</v>
      </c>
      <c r="J125" s="103" t="s">
        <v>217</v>
      </c>
      <c r="K125" s="103">
        <v>2</v>
      </c>
      <c r="L125" s="103" t="s">
        <v>615</v>
      </c>
      <c r="M125" s="103">
        <v>3</v>
      </c>
      <c r="N125" s="105">
        <v>121</v>
      </c>
      <c r="O125" s="105">
        <v>25</v>
      </c>
    </row>
    <row r="126" spans="1:15" s="105" customFormat="1" ht="15" customHeight="1">
      <c r="A126" s="101">
        <v>12249</v>
      </c>
      <c r="B126" s="102" t="s">
        <v>254</v>
      </c>
      <c r="C126" s="102" t="s">
        <v>360</v>
      </c>
      <c r="D126" s="102" t="s">
        <v>280</v>
      </c>
      <c r="E126" s="103">
        <v>1986</v>
      </c>
      <c r="F126" s="102" t="s">
        <v>260</v>
      </c>
      <c r="G126" s="103" t="s">
        <v>532</v>
      </c>
      <c r="H126" s="103" t="s">
        <v>265</v>
      </c>
      <c r="I126" s="102" t="s">
        <v>536</v>
      </c>
      <c r="J126" s="103" t="s">
        <v>217</v>
      </c>
      <c r="K126" s="103">
        <v>2</v>
      </c>
      <c r="L126" s="103" t="s">
        <v>615</v>
      </c>
      <c r="M126" s="103">
        <v>4</v>
      </c>
      <c r="N126" s="105">
        <v>122</v>
      </c>
      <c r="O126" s="105">
        <v>26</v>
      </c>
    </row>
    <row r="127" spans="1:15" s="105" customFormat="1" ht="15" customHeight="1">
      <c r="A127" s="101">
        <v>12250</v>
      </c>
      <c r="B127" s="102" t="s">
        <v>254</v>
      </c>
      <c r="C127" s="102" t="s">
        <v>360</v>
      </c>
      <c r="D127" s="102" t="s">
        <v>299</v>
      </c>
      <c r="E127" s="103">
        <v>1982</v>
      </c>
      <c r="F127" s="102" t="s">
        <v>260</v>
      </c>
      <c r="G127" s="103" t="s">
        <v>532</v>
      </c>
      <c r="H127" s="103" t="s">
        <v>262</v>
      </c>
      <c r="I127" s="102" t="s">
        <v>537</v>
      </c>
      <c r="J127" s="103" t="s">
        <v>217</v>
      </c>
      <c r="K127" s="103">
        <v>2</v>
      </c>
      <c r="L127" s="103" t="s">
        <v>615</v>
      </c>
      <c r="M127" s="103">
        <v>5</v>
      </c>
      <c r="N127" s="105">
        <v>123</v>
      </c>
      <c r="O127" s="105">
        <v>27</v>
      </c>
    </row>
    <row r="128" spans="1:15" s="105" customFormat="1" ht="15" customHeight="1">
      <c r="A128" s="101">
        <v>12251</v>
      </c>
      <c r="B128" s="102" t="s">
        <v>254</v>
      </c>
      <c r="C128" s="102" t="s">
        <v>360</v>
      </c>
      <c r="D128" s="102" t="s">
        <v>538</v>
      </c>
      <c r="E128" s="103">
        <v>1973</v>
      </c>
      <c r="F128" s="102" t="s">
        <v>260</v>
      </c>
      <c r="G128" s="103" t="s">
        <v>532</v>
      </c>
      <c r="H128" s="103" t="s">
        <v>263</v>
      </c>
      <c r="I128" s="102" t="s">
        <v>539</v>
      </c>
      <c r="J128" s="103" t="s">
        <v>217</v>
      </c>
      <c r="K128" s="103">
        <v>2</v>
      </c>
      <c r="L128" s="103" t="s">
        <v>615</v>
      </c>
      <c r="M128" s="103">
        <v>6</v>
      </c>
      <c r="N128" s="105">
        <v>124</v>
      </c>
      <c r="O128" s="105">
        <v>28</v>
      </c>
    </row>
    <row r="129" spans="1:15" s="105" customFormat="1" ht="15" customHeight="1">
      <c r="A129" s="101">
        <v>12252</v>
      </c>
      <c r="B129" s="102" t="s">
        <v>254</v>
      </c>
      <c r="C129" s="102" t="s">
        <v>360</v>
      </c>
      <c r="D129" s="102" t="s">
        <v>540</v>
      </c>
      <c r="E129" s="103">
        <v>1970</v>
      </c>
      <c r="F129" s="102" t="s">
        <v>260</v>
      </c>
      <c r="G129" s="103" t="s">
        <v>532</v>
      </c>
      <c r="H129" s="103" t="s">
        <v>262</v>
      </c>
      <c r="I129" s="102" t="s">
        <v>541</v>
      </c>
      <c r="J129" s="103" t="s">
        <v>217</v>
      </c>
      <c r="K129" s="103">
        <v>2</v>
      </c>
      <c r="L129" s="103" t="s">
        <v>615</v>
      </c>
      <c r="M129" s="103">
        <v>7</v>
      </c>
      <c r="N129" s="105">
        <v>125</v>
      </c>
      <c r="O129" s="105">
        <v>29</v>
      </c>
    </row>
    <row r="130" spans="1:15" s="105" customFormat="1" ht="15" customHeight="1">
      <c r="A130" s="101">
        <v>12253</v>
      </c>
      <c r="B130" s="102" t="s">
        <v>254</v>
      </c>
      <c r="C130" s="102" t="s">
        <v>360</v>
      </c>
      <c r="D130" s="102" t="s">
        <v>542</v>
      </c>
      <c r="E130" s="103">
        <v>1988</v>
      </c>
      <c r="F130" s="102" t="s">
        <v>260</v>
      </c>
      <c r="G130" s="103" t="s">
        <v>532</v>
      </c>
      <c r="H130" s="103" t="s">
        <v>262</v>
      </c>
      <c r="I130" s="102" t="s">
        <v>543</v>
      </c>
      <c r="J130" s="103" t="s">
        <v>217</v>
      </c>
      <c r="K130" s="103">
        <v>2</v>
      </c>
      <c r="L130" s="103" t="s">
        <v>615</v>
      </c>
      <c r="M130" s="103">
        <v>8</v>
      </c>
      <c r="N130" s="105">
        <v>126</v>
      </c>
      <c r="O130" s="105">
        <v>30</v>
      </c>
    </row>
    <row r="131" spans="1:15" s="105" customFormat="1" ht="15" customHeight="1">
      <c r="A131" s="101">
        <v>12254</v>
      </c>
      <c r="B131" s="102" t="s">
        <v>254</v>
      </c>
      <c r="C131" s="102" t="s">
        <v>360</v>
      </c>
      <c r="D131" s="102" t="s">
        <v>315</v>
      </c>
      <c r="E131" s="103">
        <v>1987</v>
      </c>
      <c r="F131" s="102" t="s">
        <v>260</v>
      </c>
      <c r="G131" s="103" t="s">
        <v>532</v>
      </c>
      <c r="H131" s="103" t="s">
        <v>257</v>
      </c>
      <c r="I131" s="102" t="s">
        <v>544</v>
      </c>
      <c r="J131" s="103" t="s">
        <v>217</v>
      </c>
      <c r="K131" s="103">
        <v>2</v>
      </c>
      <c r="L131" s="103" t="s">
        <v>615</v>
      </c>
      <c r="M131" s="103">
        <v>9</v>
      </c>
      <c r="N131" s="105">
        <v>127</v>
      </c>
      <c r="O131" s="105">
        <v>31</v>
      </c>
    </row>
    <row r="132" spans="1:15" s="105" customFormat="1" ht="15" customHeight="1">
      <c r="A132" s="101">
        <v>12255</v>
      </c>
      <c r="B132" s="102" t="s">
        <v>254</v>
      </c>
      <c r="C132" s="102" t="s">
        <v>360</v>
      </c>
      <c r="D132" s="102" t="s">
        <v>545</v>
      </c>
      <c r="E132" s="103">
        <v>1993</v>
      </c>
      <c r="F132" s="102" t="s">
        <v>260</v>
      </c>
      <c r="G132" s="103" t="s">
        <v>532</v>
      </c>
      <c r="H132" s="103" t="s">
        <v>546</v>
      </c>
      <c r="I132" s="102" t="s">
        <v>547</v>
      </c>
      <c r="J132" s="103" t="s">
        <v>217</v>
      </c>
      <c r="K132" s="103">
        <v>2</v>
      </c>
      <c r="L132" s="103" t="s">
        <v>615</v>
      </c>
      <c r="M132" s="103">
        <v>10</v>
      </c>
      <c r="N132" s="105">
        <v>128</v>
      </c>
      <c r="O132" s="105">
        <v>32</v>
      </c>
    </row>
    <row r="133" spans="1:15" s="105" customFormat="1" ht="15" customHeight="1">
      <c r="A133" s="101">
        <v>12256</v>
      </c>
      <c r="B133" s="102" t="s">
        <v>254</v>
      </c>
      <c r="C133" s="102" t="s">
        <v>360</v>
      </c>
      <c r="D133" s="102" t="s">
        <v>548</v>
      </c>
      <c r="E133" s="103">
        <v>1969</v>
      </c>
      <c r="F133" s="102" t="s">
        <v>260</v>
      </c>
      <c r="G133" s="103" t="s">
        <v>532</v>
      </c>
      <c r="H133" s="103" t="s">
        <v>262</v>
      </c>
      <c r="I133" s="102" t="s">
        <v>549</v>
      </c>
      <c r="J133" s="103" t="s">
        <v>217</v>
      </c>
      <c r="K133" s="103">
        <v>2</v>
      </c>
      <c r="L133" s="103" t="s">
        <v>615</v>
      </c>
      <c r="M133" s="103">
        <v>11</v>
      </c>
      <c r="N133" s="105">
        <v>129</v>
      </c>
      <c r="O133" s="105">
        <v>33</v>
      </c>
    </row>
    <row r="134" spans="1:15" s="105" customFormat="1" ht="15" customHeight="1">
      <c r="A134" s="101">
        <v>12257</v>
      </c>
      <c r="B134" s="102" t="s">
        <v>254</v>
      </c>
      <c r="C134" s="102" t="s">
        <v>360</v>
      </c>
      <c r="D134" s="102" t="s">
        <v>299</v>
      </c>
      <c r="E134" s="103">
        <v>1996</v>
      </c>
      <c r="F134" s="102" t="s">
        <v>260</v>
      </c>
      <c r="G134" s="103" t="s">
        <v>532</v>
      </c>
      <c r="H134" s="103" t="s">
        <v>265</v>
      </c>
      <c r="I134" s="102" t="s">
        <v>550</v>
      </c>
      <c r="J134" s="103" t="s">
        <v>217</v>
      </c>
      <c r="K134" s="103">
        <v>2</v>
      </c>
      <c r="L134" s="103" t="s">
        <v>615</v>
      </c>
      <c r="M134" s="103">
        <v>12</v>
      </c>
      <c r="N134" s="105">
        <v>130</v>
      </c>
      <c r="O134" s="105">
        <v>34</v>
      </c>
    </row>
    <row r="135" spans="1:15" s="105" customFormat="1" ht="15" customHeight="1">
      <c r="A135" s="101">
        <v>12258</v>
      </c>
      <c r="B135" s="102" t="s">
        <v>254</v>
      </c>
      <c r="C135" s="102" t="s">
        <v>360</v>
      </c>
      <c r="D135" s="102" t="s">
        <v>551</v>
      </c>
      <c r="E135" s="103">
        <v>1976</v>
      </c>
      <c r="F135" s="102" t="s">
        <v>260</v>
      </c>
      <c r="G135" s="103" t="s">
        <v>532</v>
      </c>
      <c r="H135" s="103" t="s">
        <v>265</v>
      </c>
      <c r="I135" s="102" t="s">
        <v>552</v>
      </c>
      <c r="J135" s="103" t="s">
        <v>217</v>
      </c>
      <c r="K135" s="103">
        <v>2</v>
      </c>
      <c r="L135" s="103" t="s">
        <v>615</v>
      </c>
      <c r="M135" s="103">
        <v>13</v>
      </c>
      <c r="N135" s="105">
        <v>131</v>
      </c>
      <c r="O135" s="105">
        <v>35</v>
      </c>
    </row>
    <row r="136" spans="1:15" s="105" customFormat="1" ht="15" customHeight="1">
      <c r="A136" s="101">
        <v>12259</v>
      </c>
      <c r="B136" s="102" t="s">
        <v>254</v>
      </c>
      <c r="C136" s="102" t="s">
        <v>360</v>
      </c>
      <c r="D136" s="102" t="s">
        <v>553</v>
      </c>
      <c r="E136" s="103">
        <v>1975</v>
      </c>
      <c r="F136" s="102" t="s">
        <v>260</v>
      </c>
      <c r="G136" s="103" t="s">
        <v>532</v>
      </c>
      <c r="H136" s="103" t="s">
        <v>546</v>
      </c>
      <c r="I136" s="102" t="s">
        <v>554</v>
      </c>
      <c r="J136" s="103" t="s">
        <v>217</v>
      </c>
      <c r="K136" s="103">
        <v>2</v>
      </c>
      <c r="L136" s="103" t="s">
        <v>615</v>
      </c>
      <c r="M136" s="103">
        <v>14</v>
      </c>
      <c r="N136" s="105">
        <v>132</v>
      </c>
      <c r="O136" s="105">
        <v>36</v>
      </c>
    </row>
    <row r="137" spans="1:15" s="105" customFormat="1" ht="15" customHeight="1">
      <c r="A137" s="101">
        <v>12260</v>
      </c>
      <c r="B137" s="102" t="s">
        <v>254</v>
      </c>
      <c r="C137" s="102" t="s">
        <v>360</v>
      </c>
      <c r="D137" s="102" t="s">
        <v>325</v>
      </c>
      <c r="E137" s="103">
        <v>1982</v>
      </c>
      <c r="F137" s="102" t="s">
        <v>260</v>
      </c>
      <c r="G137" s="103" t="s">
        <v>532</v>
      </c>
      <c r="H137" s="103" t="s">
        <v>555</v>
      </c>
      <c r="I137" s="102" t="s">
        <v>556</v>
      </c>
      <c r="J137" s="103" t="s">
        <v>217</v>
      </c>
      <c r="K137" s="103">
        <v>2</v>
      </c>
      <c r="L137" s="103" t="s">
        <v>615</v>
      </c>
      <c r="M137" s="103">
        <v>15</v>
      </c>
      <c r="N137" s="105">
        <v>133</v>
      </c>
      <c r="O137" s="105">
        <v>37</v>
      </c>
    </row>
    <row r="138" spans="1:15" s="105" customFormat="1" ht="15" customHeight="1">
      <c r="A138" s="101">
        <v>12261</v>
      </c>
      <c r="B138" s="102" t="s">
        <v>254</v>
      </c>
      <c r="C138" s="102" t="s">
        <v>360</v>
      </c>
      <c r="D138" s="102" t="s">
        <v>320</v>
      </c>
      <c r="E138" s="103">
        <v>1989</v>
      </c>
      <c r="F138" s="102" t="s">
        <v>260</v>
      </c>
      <c r="G138" s="103" t="s">
        <v>532</v>
      </c>
      <c r="H138" s="103" t="s">
        <v>262</v>
      </c>
      <c r="I138" s="102" t="s">
        <v>557</v>
      </c>
      <c r="J138" s="103" t="s">
        <v>217</v>
      </c>
      <c r="K138" s="103">
        <v>2</v>
      </c>
      <c r="L138" s="103" t="s">
        <v>615</v>
      </c>
      <c r="M138" s="103">
        <v>16</v>
      </c>
      <c r="N138" s="105">
        <v>134</v>
      </c>
      <c r="O138" s="105">
        <v>38</v>
      </c>
    </row>
    <row r="139" spans="1:15" s="105" customFormat="1" ht="15" customHeight="1">
      <c r="A139" s="101">
        <v>12262</v>
      </c>
      <c r="B139" s="102" t="s">
        <v>254</v>
      </c>
      <c r="C139" s="102" t="s">
        <v>360</v>
      </c>
      <c r="D139" s="102" t="s">
        <v>558</v>
      </c>
      <c r="E139" s="103">
        <v>1972</v>
      </c>
      <c r="F139" s="102" t="s">
        <v>260</v>
      </c>
      <c r="G139" s="103" t="s">
        <v>532</v>
      </c>
      <c r="H139" s="103" t="s">
        <v>263</v>
      </c>
      <c r="I139" s="102" t="s">
        <v>559</v>
      </c>
      <c r="J139" s="103" t="s">
        <v>217</v>
      </c>
      <c r="K139" s="103">
        <v>2</v>
      </c>
      <c r="L139" s="103" t="s">
        <v>615</v>
      </c>
      <c r="M139" s="103">
        <v>17</v>
      </c>
      <c r="N139" s="105">
        <v>135</v>
      </c>
      <c r="O139" s="105">
        <v>39</v>
      </c>
    </row>
    <row r="140" spans="1:15" s="105" customFormat="1" ht="15" customHeight="1">
      <c r="A140" s="101">
        <v>12263</v>
      </c>
      <c r="B140" s="102" t="s">
        <v>254</v>
      </c>
      <c r="C140" s="102" t="s">
        <v>360</v>
      </c>
      <c r="D140" s="102" t="s">
        <v>560</v>
      </c>
      <c r="E140" s="103">
        <v>1976</v>
      </c>
      <c r="F140" s="102" t="s">
        <v>260</v>
      </c>
      <c r="G140" s="103" t="s">
        <v>532</v>
      </c>
      <c r="H140" s="103" t="s">
        <v>561</v>
      </c>
      <c r="I140" s="102" t="s">
        <v>562</v>
      </c>
      <c r="J140" s="103" t="s">
        <v>217</v>
      </c>
      <c r="K140" s="103">
        <v>2</v>
      </c>
      <c r="L140" s="103" t="s">
        <v>615</v>
      </c>
      <c r="M140" s="103">
        <v>18</v>
      </c>
      <c r="N140" s="105">
        <v>136</v>
      </c>
      <c r="O140" s="105">
        <v>40</v>
      </c>
    </row>
    <row r="141" spans="1:15" s="105" customFormat="1" ht="15" customHeight="1">
      <c r="A141" s="101">
        <v>12264</v>
      </c>
      <c r="B141" s="102" t="s">
        <v>254</v>
      </c>
      <c r="C141" s="102" t="s">
        <v>360</v>
      </c>
      <c r="D141" s="102" t="s">
        <v>563</v>
      </c>
      <c r="E141" s="103">
        <v>1986</v>
      </c>
      <c r="F141" s="102" t="s">
        <v>260</v>
      </c>
      <c r="G141" s="103" t="s">
        <v>532</v>
      </c>
      <c r="H141" s="103" t="s">
        <v>263</v>
      </c>
      <c r="I141" s="102" t="s">
        <v>564</v>
      </c>
      <c r="J141" s="103" t="s">
        <v>217</v>
      </c>
      <c r="K141" s="103">
        <v>2</v>
      </c>
      <c r="L141" s="103" t="s">
        <v>615</v>
      </c>
      <c r="M141" s="103">
        <v>19</v>
      </c>
      <c r="N141" s="105">
        <v>137</v>
      </c>
      <c r="O141" s="105">
        <v>41</v>
      </c>
    </row>
    <row r="142" spans="1:15" s="105" customFormat="1" ht="15" customHeight="1">
      <c r="A142" s="101">
        <v>12265</v>
      </c>
      <c r="B142" s="102" t="s">
        <v>254</v>
      </c>
      <c r="C142" s="102" t="s">
        <v>360</v>
      </c>
      <c r="D142" s="102" t="s">
        <v>283</v>
      </c>
      <c r="E142" s="103">
        <v>1971</v>
      </c>
      <c r="F142" s="102" t="s">
        <v>260</v>
      </c>
      <c r="G142" s="103" t="s">
        <v>532</v>
      </c>
      <c r="H142" s="103" t="s">
        <v>263</v>
      </c>
      <c r="I142" s="102" t="s">
        <v>565</v>
      </c>
      <c r="J142" s="103" t="s">
        <v>217</v>
      </c>
      <c r="K142" s="103">
        <v>2</v>
      </c>
      <c r="L142" s="103" t="s">
        <v>615</v>
      </c>
      <c r="M142" s="103">
        <v>20</v>
      </c>
      <c r="N142" s="105">
        <v>138</v>
      </c>
      <c r="O142" s="105">
        <v>42</v>
      </c>
    </row>
    <row r="143" spans="1:15" s="105" customFormat="1" ht="15" customHeight="1">
      <c r="A143" s="101">
        <v>12266</v>
      </c>
      <c r="B143" s="102" t="s">
        <v>254</v>
      </c>
      <c r="C143" s="102" t="s">
        <v>360</v>
      </c>
      <c r="D143" s="102" t="s">
        <v>335</v>
      </c>
      <c r="E143" s="103">
        <v>1989</v>
      </c>
      <c r="F143" s="102" t="s">
        <v>260</v>
      </c>
      <c r="G143" s="103" t="s">
        <v>532</v>
      </c>
      <c r="H143" s="103" t="s">
        <v>263</v>
      </c>
      <c r="I143" s="102" t="s">
        <v>566</v>
      </c>
      <c r="J143" s="103" t="s">
        <v>217</v>
      </c>
      <c r="K143" s="103">
        <v>2</v>
      </c>
      <c r="L143" s="103" t="s">
        <v>615</v>
      </c>
      <c r="M143" s="103">
        <v>21</v>
      </c>
      <c r="N143" s="105">
        <v>139</v>
      </c>
      <c r="O143" s="105">
        <v>43</v>
      </c>
    </row>
    <row r="144" spans="1:15" s="105" customFormat="1" ht="15" customHeight="1">
      <c r="A144" s="101">
        <v>12267</v>
      </c>
      <c r="B144" s="102" t="s">
        <v>254</v>
      </c>
      <c r="C144" s="102" t="s">
        <v>360</v>
      </c>
      <c r="D144" s="102" t="s">
        <v>332</v>
      </c>
      <c r="E144" s="103">
        <v>1974</v>
      </c>
      <c r="F144" s="102" t="s">
        <v>260</v>
      </c>
      <c r="G144" s="103" t="s">
        <v>532</v>
      </c>
      <c r="H144" s="103" t="s">
        <v>546</v>
      </c>
      <c r="I144" s="102" t="s">
        <v>567</v>
      </c>
      <c r="J144" s="103" t="s">
        <v>217</v>
      </c>
      <c r="K144" s="103">
        <v>2</v>
      </c>
      <c r="L144" s="103" t="s">
        <v>615</v>
      </c>
      <c r="M144" s="103">
        <v>22</v>
      </c>
      <c r="N144" s="105">
        <v>140</v>
      </c>
      <c r="O144" s="105">
        <v>44</v>
      </c>
    </row>
    <row r="145" spans="1:15" ht="15" customHeight="1">
      <c r="A145" s="95">
        <v>12268</v>
      </c>
      <c r="B145" s="96" t="s">
        <v>254</v>
      </c>
      <c r="C145" s="96" t="s">
        <v>360</v>
      </c>
      <c r="D145" s="96" t="s">
        <v>301</v>
      </c>
      <c r="E145" s="97">
        <v>1970</v>
      </c>
      <c r="F145" s="96" t="s">
        <v>260</v>
      </c>
      <c r="G145" s="97" t="s">
        <v>532</v>
      </c>
      <c r="H145" s="97" t="s">
        <v>262</v>
      </c>
      <c r="I145" s="96" t="s">
        <v>568</v>
      </c>
      <c r="J145" s="97" t="s">
        <v>217</v>
      </c>
      <c r="K145" s="97">
        <v>3</v>
      </c>
      <c r="L145" s="97" t="s">
        <v>615</v>
      </c>
      <c r="M145" s="97">
        <v>1</v>
      </c>
      <c r="N145" s="94">
        <v>141</v>
      </c>
      <c r="O145" s="94">
        <v>45</v>
      </c>
    </row>
    <row r="146" spans="1:15" ht="15" customHeight="1">
      <c r="A146" s="95">
        <v>12269</v>
      </c>
      <c r="B146" s="96" t="s">
        <v>254</v>
      </c>
      <c r="C146" s="96" t="s">
        <v>360</v>
      </c>
      <c r="D146" s="96" t="s">
        <v>334</v>
      </c>
      <c r="E146" s="97">
        <v>1993</v>
      </c>
      <c r="F146" s="96" t="s">
        <v>260</v>
      </c>
      <c r="G146" s="97" t="s">
        <v>532</v>
      </c>
      <c r="H146" s="97" t="s">
        <v>546</v>
      </c>
      <c r="I146" s="96" t="s">
        <v>569</v>
      </c>
      <c r="J146" s="97" t="s">
        <v>217</v>
      </c>
      <c r="K146" s="97">
        <v>3</v>
      </c>
      <c r="L146" s="97" t="s">
        <v>615</v>
      </c>
      <c r="M146" s="97">
        <v>2</v>
      </c>
      <c r="N146" s="94">
        <v>142</v>
      </c>
      <c r="O146" s="94">
        <v>46</v>
      </c>
    </row>
    <row r="147" spans="1:15" ht="15" customHeight="1">
      <c r="A147" s="95">
        <v>12270</v>
      </c>
      <c r="B147" s="96" t="s">
        <v>254</v>
      </c>
      <c r="C147" s="96" t="s">
        <v>360</v>
      </c>
      <c r="D147" s="96" t="s">
        <v>333</v>
      </c>
      <c r="E147" s="97">
        <v>1976</v>
      </c>
      <c r="F147" s="96" t="s">
        <v>260</v>
      </c>
      <c r="G147" s="97" t="s">
        <v>570</v>
      </c>
      <c r="H147" s="97" t="s">
        <v>271</v>
      </c>
      <c r="I147" s="96" t="s">
        <v>571</v>
      </c>
      <c r="J147" s="97" t="s">
        <v>217</v>
      </c>
      <c r="K147" s="97">
        <v>3</v>
      </c>
      <c r="L147" s="97" t="s">
        <v>615</v>
      </c>
      <c r="M147" s="97">
        <v>3</v>
      </c>
      <c r="N147" s="94">
        <v>143</v>
      </c>
      <c r="O147" s="94">
        <v>47</v>
      </c>
    </row>
    <row r="148" spans="1:15" ht="15" customHeight="1">
      <c r="A148" s="95">
        <v>12271</v>
      </c>
      <c r="B148" s="96" t="s">
        <v>254</v>
      </c>
      <c r="C148" s="96" t="s">
        <v>360</v>
      </c>
      <c r="D148" s="96" t="s">
        <v>572</v>
      </c>
      <c r="E148" s="97">
        <v>1979</v>
      </c>
      <c r="F148" s="96" t="s">
        <v>260</v>
      </c>
      <c r="G148" s="97" t="s">
        <v>570</v>
      </c>
      <c r="H148" s="97" t="s">
        <v>263</v>
      </c>
      <c r="I148" s="96" t="s">
        <v>573</v>
      </c>
      <c r="J148" s="97" t="s">
        <v>217</v>
      </c>
      <c r="K148" s="97">
        <v>3</v>
      </c>
      <c r="L148" s="97" t="s">
        <v>615</v>
      </c>
      <c r="M148" s="97">
        <v>4</v>
      </c>
      <c r="N148" s="94">
        <v>144</v>
      </c>
      <c r="O148" s="94">
        <v>48</v>
      </c>
    </row>
    <row r="149" spans="1:15" ht="15" customHeight="1">
      <c r="A149" s="95">
        <v>12272</v>
      </c>
      <c r="B149" s="96" t="s">
        <v>254</v>
      </c>
      <c r="C149" s="96" t="s">
        <v>360</v>
      </c>
      <c r="D149" s="96" t="s">
        <v>314</v>
      </c>
      <c r="E149" s="97">
        <v>1994</v>
      </c>
      <c r="F149" s="96" t="s">
        <v>260</v>
      </c>
      <c r="G149" s="97" t="s">
        <v>570</v>
      </c>
      <c r="H149" s="97" t="s">
        <v>266</v>
      </c>
      <c r="I149" s="96" t="s">
        <v>574</v>
      </c>
      <c r="J149" s="97" t="s">
        <v>217</v>
      </c>
      <c r="K149" s="97">
        <v>3</v>
      </c>
      <c r="L149" s="97" t="s">
        <v>615</v>
      </c>
      <c r="M149" s="97">
        <v>5</v>
      </c>
      <c r="N149" s="94">
        <v>145</v>
      </c>
      <c r="O149" s="94">
        <v>49</v>
      </c>
    </row>
    <row r="150" spans="1:15" ht="15" customHeight="1">
      <c r="A150" s="95">
        <v>12273</v>
      </c>
      <c r="B150" s="96" t="s">
        <v>254</v>
      </c>
      <c r="C150" s="96" t="s">
        <v>360</v>
      </c>
      <c r="D150" s="96" t="s">
        <v>274</v>
      </c>
      <c r="E150" s="97">
        <v>2002</v>
      </c>
      <c r="F150" s="96" t="s">
        <v>260</v>
      </c>
      <c r="G150" s="97" t="s">
        <v>570</v>
      </c>
      <c r="H150" s="97" t="s">
        <v>265</v>
      </c>
      <c r="I150" s="96" t="s">
        <v>575</v>
      </c>
      <c r="J150" s="97" t="s">
        <v>217</v>
      </c>
      <c r="K150" s="97">
        <v>3</v>
      </c>
      <c r="L150" s="97" t="s">
        <v>615</v>
      </c>
      <c r="M150" s="97">
        <v>6</v>
      </c>
      <c r="N150" s="94">
        <v>146</v>
      </c>
      <c r="O150" s="94">
        <v>50</v>
      </c>
    </row>
    <row r="151" spans="1:15" ht="15" customHeight="1">
      <c r="A151" s="95">
        <v>12274</v>
      </c>
      <c r="B151" s="96" t="s">
        <v>254</v>
      </c>
      <c r="C151" s="96" t="s">
        <v>360</v>
      </c>
      <c r="D151" s="96" t="s">
        <v>302</v>
      </c>
      <c r="E151" s="97">
        <v>1998</v>
      </c>
      <c r="F151" s="96" t="s">
        <v>260</v>
      </c>
      <c r="G151" s="97" t="s">
        <v>570</v>
      </c>
      <c r="H151" s="97" t="s">
        <v>263</v>
      </c>
      <c r="I151" s="96" t="s">
        <v>576</v>
      </c>
      <c r="J151" s="97" t="s">
        <v>217</v>
      </c>
      <c r="K151" s="97">
        <v>3</v>
      </c>
      <c r="L151" s="97" t="s">
        <v>615</v>
      </c>
      <c r="M151" s="97">
        <v>7</v>
      </c>
      <c r="N151" s="94">
        <v>147</v>
      </c>
      <c r="O151" s="94">
        <v>51</v>
      </c>
    </row>
    <row r="152" spans="1:15" ht="15" customHeight="1">
      <c r="A152" s="95">
        <v>12275</v>
      </c>
      <c r="B152" s="96" t="s">
        <v>254</v>
      </c>
      <c r="C152" s="96" t="s">
        <v>360</v>
      </c>
      <c r="D152" s="96" t="s">
        <v>577</v>
      </c>
      <c r="E152" s="97">
        <v>1974</v>
      </c>
      <c r="F152" s="96" t="s">
        <v>260</v>
      </c>
      <c r="G152" s="97" t="s">
        <v>570</v>
      </c>
      <c r="H152" s="97" t="s">
        <v>263</v>
      </c>
      <c r="I152" s="96" t="s">
        <v>578</v>
      </c>
      <c r="J152" s="97" t="s">
        <v>217</v>
      </c>
      <c r="K152" s="97">
        <v>3</v>
      </c>
      <c r="L152" s="97" t="s">
        <v>615</v>
      </c>
      <c r="M152" s="97">
        <v>8</v>
      </c>
      <c r="N152" s="94">
        <v>148</v>
      </c>
      <c r="O152" s="94">
        <v>52</v>
      </c>
    </row>
    <row r="153" spans="1:15" ht="15" customHeight="1">
      <c r="A153" s="95">
        <v>12276</v>
      </c>
      <c r="B153" s="96" t="s">
        <v>254</v>
      </c>
      <c r="C153" s="96" t="s">
        <v>360</v>
      </c>
      <c r="D153" s="96" t="s">
        <v>579</v>
      </c>
      <c r="E153" s="97">
        <v>1989</v>
      </c>
      <c r="F153" s="96" t="s">
        <v>260</v>
      </c>
      <c r="G153" s="97" t="s">
        <v>570</v>
      </c>
      <c r="H153" s="97" t="s">
        <v>261</v>
      </c>
      <c r="I153" s="96" t="s">
        <v>580</v>
      </c>
      <c r="J153" s="97" t="s">
        <v>217</v>
      </c>
      <c r="K153" s="97">
        <v>3</v>
      </c>
      <c r="L153" s="97" t="s">
        <v>615</v>
      </c>
      <c r="M153" s="97">
        <v>9</v>
      </c>
      <c r="N153" s="94">
        <v>149</v>
      </c>
      <c r="O153" s="94">
        <v>53</v>
      </c>
    </row>
    <row r="154" spans="1:15" ht="15" customHeight="1">
      <c r="A154" s="95">
        <v>12277</v>
      </c>
      <c r="B154" s="96" t="s">
        <v>254</v>
      </c>
      <c r="C154" s="96" t="s">
        <v>360</v>
      </c>
      <c r="D154" s="96" t="s">
        <v>581</v>
      </c>
      <c r="E154" s="97">
        <v>1978</v>
      </c>
      <c r="F154" s="96" t="s">
        <v>260</v>
      </c>
      <c r="G154" s="97" t="s">
        <v>570</v>
      </c>
      <c r="H154" s="97" t="s">
        <v>261</v>
      </c>
      <c r="I154" s="96" t="s">
        <v>582</v>
      </c>
      <c r="J154" s="97" t="s">
        <v>217</v>
      </c>
      <c r="K154" s="97">
        <v>3</v>
      </c>
      <c r="L154" s="97" t="s">
        <v>615</v>
      </c>
      <c r="M154" s="97">
        <v>10</v>
      </c>
      <c r="N154" s="94">
        <v>150</v>
      </c>
      <c r="O154" s="94">
        <v>54</v>
      </c>
    </row>
    <row r="155" spans="1:15" ht="15" customHeight="1">
      <c r="A155" s="95">
        <v>12278</v>
      </c>
      <c r="B155" s="96" t="s">
        <v>254</v>
      </c>
      <c r="C155" s="96" t="s">
        <v>360</v>
      </c>
      <c r="D155" s="96" t="s">
        <v>351</v>
      </c>
      <c r="E155" s="97">
        <v>1975</v>
      </c>
      <c r="F155" s="96" t="s">
        <v>260</v>
      </c>
      <c r="G155" s="97" t="s">
        <v>570</v>
      </c>
      <c r="H155" s="97" t="s">
        <v>257</v>
      </c>
      <c r="I155" s="96" t="s">
        <v>583</v>
      </c>
      <c r="J155" s="97" t="s">
        <v>217</v>
      </c>
      <c r="K155" s="97">
        <v>3</v>
      </c>
      <c r="L155" s="97" t="s">
        <v>615</v>
      </c>
      <c r="M155" s="97">
        <v>11</v>
      </c>
      <c r="N155" s="94">
        <v>151</v>
      </c>
      <c r="O155" s="94">
        <v>55</v>
      </c>
    </row>
    <row r="156" spans="1:15" ht="15" customHeight="1">
      <c r="A156" s="95">
        <v>12279</v>
      </c>
      <c r="B156" s="96" t="s">
        <v>254</v>
      </c>
      <c r="C156" s="96" t="s">
        <v>360</v>
      </c>
      <c r="D156" s="96" t="s">
        <v>307</v>
      </c>
      <c r="E156" s="97">
        <v>1994</v>
      </c>
      <c r="F156" s="96" t="s">
        <v>260</v>
      </c>
      <c r="G156" s="97" t="s">
        <v>570</v>
      </c>
      <c r="H156" s="97" t="s">
        <v>265</v>
      </c>
      <c r="I156" s="96" t="s">
        <v>584</v>
      </c>
      <c r="J156" s="97" t="s">
        <v>217</v>
      </c>
      <c r="K156" s="97">
        <v>3</v>
      </c>
      <c r="L156" s="97" t="s">
        <v>615</v>
      </c>
      <c r="M156" s="97">
        <v>12</v>
      </c>
      <c r="N156" s="94">
        <v>152</v>
      </c>
      <c r="O156" s="94">
        <v>56</v>
      </c>
    </row>
    <row r="157" spans="1:15" ht="15" customHeight="1">
      <c r="A157" s="95">
        <v>12280</v>
      </c>
      <c r="B157" s="96" t="s">
        <v>254</v>
      </c>
      <c r="C157" s="96" t="s">
        <v>360</v>
      </c>
      <c r="D157" s="96" t="s">
        <v>288</v>
      </c>
      <c r="E157" s="97">
        <v>1990</v>
      </c>
      <c r="F157" s="96" t="s">
        <v>260</v>
      </c>
      <c r="G157" s="97" t="s">
        <v>570</v>
      </c>
      <c r="H157" s="97" t="s">
        <v>300</v>
      </c>
      <c r="I157" s="96" t="s">
        <v>585</v>
      </c>
      <c r="J157" s="97" t="s">
        <v>217</v>
      </c>
      <c r="K157" s="97">
        <v>3</v>
      </c>
      <c r="L157" s="97" t="s">
        <v>615</v>
      </c>
      <c r="M157" s="97">
        <v>13</v>
      </c>
      <c r="N157" s="94">
        <v>153</v>
      </c>
      <c r="O157" s="94">
        <v>57</v>
      </c>
    </row>
    <row r="158" spans="1:15" ht="15" customHeight="1">
      <c r="A158" s="95">
        <v>12281</v>
      </c>
      <c r="B158" s="96" t="s">
        <v>254</v>
      </c>
      <c r="C158" s="96" t="s">
        <v>360</v>
      </c>
      <c r="D158" s="96" t="s">
        <v>586</v>
      </c>
      <c r="E158" s="97">
        <v>1989</v>
      </c>
      <c r="F158" s="96" t="s">
        <v>260</v>
      </c>
      <c r="G158" s="97" t="s">
        <v>570</v>
      </c>
      <c r="H158" s="97" t="s">
        <v>265</v>
      </c>
      <c r="I158" s="96" t="s">
        <v>587</v>
      </c>
      <c r="J158" s="97" t="s">
        <v>217</v>
      </c>
      <c r="K158" s="97">
        <v>3</v>
      </c>
      <c r="L158" s="97" t="s">
        <v>615</v>
      </c>
      <c r="M158" s="97">
        <v>14</v>
      </c>
      <c r="N158" s="94">
        <v>154</v>
      </c>
      <c r="O158" s="94">
        <v>58</v>
      </c>
    </row>
    <row r="159" spans="1:15" ht="15" customHeight="1">
      <c r="A159" s="95">
        <v>12282</v>
      </c>
      <c r="B159" s="96" t="s">
        <v>254</v>
      </c>
      <c r="C159" s="96" t="s">
        <v>360</v>
      </c>
      <c r="D159" s="96" t="s">
        <v>313</v>
      </c>
      <c r="E159" s="97">
        <v>1995</v>
      </c>
      <c r="F159" s="96" t="s">
        <v>260</v>
      </c>
      <c r="G159" s="97" t="s">
        <v>570</v>
      </c>
      <c r="H159" s="97" t="s">
        <v>265</v>
      </c>
      <c r="I159" s="96" t="s">
        <v>588</v>
      </c>
      <c r="J159" s="97" t="s">
        <v>217</v>
      </c>
      <c r="K159" s="97">
        <v>3</v>
      </c>
      <c r="L159" s="97" t="s">
        <v>615</v>
      </c>
      <c r="M159" s="97">
        <v>15</v>
      </c>
      <c r="N159" s="94">
        <v>155</v>
      </c>
      <c r="O159" s="94">
        <v>59</v>
      </c>
    </row>
    <row r="160" spans="1:15" ht="15" customHeight="1">
      <c r="A160" s="95">
        <v>12283</v>
      </c>
      <c r="B160" s="96" t="s">
        <v>254</v>
      </c>
      <c r="C160" s="96" t="s">
        <v>360</v>
      </c>
      <c r="D160" s="96" t="s">
        <v>589</v>
      </c>
      <c r="E160" s="97">
        <v>1970</v>
      </c>
      <c r="F160" s="96" t="s">
        <v>260</v>
      </c>
      <c r="G160" s="97" t="s">
        <v>570</v>
      </c>
      <c r="H160" s="97" t="s">
        <v>261</v>
      </c>
      <c r="I160" s="96" t="s">
        <v>590</v>
      </c>
      <c r="J160" s="97" t="s">
        <v>217</v>
      </c>
      <c r="K160" s="97">
        <v>3</v>
      </c>
      <c r="L160" s="97" t="s">
        <v>615</v>
      </c>
      <c r="M160" s="97">
        <v>16</v>
      </c>
      <c r="N160" s="94">
        <v>156</v>
      </c>
      <c r="O160" s="94">
        <v>60</v>
      </c>
    </row>
    <row r="161" spans="1:15" ht="15" customHeight="1">
      <c r="A161" s="95">
        <v>12284</v>
      </c>
      <c r="B161" s="96" t="s">
        <v>254</v>
      </c>
      <c r="C161" s="96" t="s">
        <v>360</v>
      </c>
      <c r="D161" s="96" t="s">
        <v>591</v>
      </c>
      <c r="E161" s="97">
        <v>1986</v>
      </c>
      <c r="F161" s="96" t="s">
        <v>260</v>
      </c>
      <c r="G161" s="97" t="s">
        <v>570</v>
      </c>
      <c r="H161" s="97" t="s">
        <v>263</v>
      </c>
      <c r="I161" s="96" t="s">
        <v>592</v>
      </c>
      <c r="J161" s="97" t="s">
        <v>217</v>
      </c>
      <c r="K161" s="97">
        <v>3</v>
      </c>
      <c r="L161" s="97" t="s">
        <v>615</v>
      </c>
      <c r="M161" s="97">
        <v>17</v>
      </c>
      <c r="N161" s="94">
        <v>157</v>
      </c>
      <c r="O161" s="94">
        <v>61</v>
      </c>
    </row>
    <row r="162" spans="1:15" ht="15" customHeight="1">
      <c r="A162" s="95">
        <v>12285</v>
      </c>
      <c r="B162" s="96" t="s">
        <v>254</v>
      </c>
      <c r="C162" s="96" t="s">
        <v>360</v>
      </c>
      <c r="D162" s="96" t="s">
        <v>593</v>
      </c>
      <c r="E162" s="97">
        <v>1974</v>
      </c>
      <c r="F162" s="96" t="s">
        <v>260</v>
      </c>
      <c r="G162" s="97" t="s">
        <v>570</v>
      </c>
      <c r="H162" s="97" t="s">
        <v>257</v>
      </c>
      <c r="I162" s="96" t="s">
        <v>594</v>
      </c>
      <c r="J162" s="97" t="s">
        <v>217</v>
      </c>
      <c r="K162" s="97">
        <v>3</v>
      </c>
      <c r="L162" s="97" t="s">
        <v>615</v>
      </c>
      <c r="M162" s="97">
        <v>18</v>
      </c>
      <c r="N162" s="94">
        <v>158</v>
      </c>
      <c r="O162" s="94">
        <v>62</v>
      </c>
    </row>
    <row r="163" spans="1:15" ht="15" customHeight="1">
      <c r="A163" s="95">
        <v>12286</v>
      </c>
      <c r="B163" s="96" t="s">
        <v>254</v>
      </c>
      <c r="C163" s="96" t="s">
        <v>360</v>
      </c>
      <c r="D163" s="96" t="s">
        <v>595</v>
      </c>
      <c r="E163" s="97">
        <v>1982</v>
      </c>
      <c r="F163" s="96" t="s">
        <v>260</v>
      </c>
      <c r="G163" s="97" t="s">
        <v>570</v>
      </c>
      <c r="H163" s="97" t="s">
        <v>286</v>
      </c>
      <c r="I163" s="96" t="s">
        <v>596</v>
      </c>
      <c r="J163" s="97" t="s">
        <v>217</v>
      </c>
      <c r="K163" s="97">
        <v>3</v>
      </c>
      <c r="L163" s="97" t="s">
        <v>615</v>
      </c>
      <c r="M163" s="97">
        <v>19</v>
      </c>
      <c r="N163" s="94">
        <v>159</v>
      </c>
      <c r="O163" s="94">
        <v>63</v>
      </c>
    </row>
    <row r="164" spans="1:15" ht="15" customHeight="1">
      <c r="A164" s="95">
        <v>12287</v>
      </c>
      <c r="B164" s="96" t="s">
        <v>254</v>
      </c>
      <c r="C164" s="96" t="s">
        <v>360</v>
      </c>
      <c r="D164" s="96" t="s">
        <v>597</v>
      </c>
      <c r="E164" s="97">
        <v>1983</v>
      </c>
      <c r="F164" s="96" t="s">
        <v>260</v>
      </c>
      <c r="G164" s="97" t="s">
        <v>570</v>
      </c>
      <c r="H164" s="97" t="s">
        <v>349</v>
      </c>
      <c r="I164" s="96" t="s">
        <v>598</v>
      </c>
      <c r="J164" s="97" t="s">
        <v>217</v>
      </c>
      <c r="K164" s="97">
        <v>3</v>
      </c>
      <c r="L164" s="97" t="s">
        <v>615</v>
      </c>
      <c r="M164" s="97">
        <v>20</v>
      </c>
      <c r="N164" s="94">
        <v>160</v>
      </c>
      <c r="O164" s="94">
        <v>64</v>
      </c>
    </row>
    <row r="165" spans="1:15" ht="15" customHeight="1">
      <c r="A165" s="95">
        <v>12288</v>
      </c>
      <c r="B165" s="96" t="s">
        <v>254</v>
      </c>
      <c r="C165" s="96" t="s">
        <v>360</v>
      </c>
      <c r="D165" s="96" t="s">
        <v>599</v>
      </c>
      <c r="E165" s="97">
        <v>1982</v>
      </c>
      <c r="F165" s="96" t="s">
        <v>260</v>
      </c>
      <c r="G165" s="97" t="s">
        <v>570</v>
      </c>
      <c r="H165" s="97" t="s">
        <v>261</v>
      </c>
      <c r="I165" s="96" t="s">
        <v>600</v>
      </c>
      <c r="J165" s="97" t="s">
        <v>217</v>
      </c>
      <c r="K165" s="97">
        <v>3</v>
      </c>
      <c r="L165" s="97" t="s">
        <v>615</v>
      </c>
      <c r="M165" s="97">
        <v>21</v>
      </c>
      <c r="N165" s="94">
        <v>161</v>
      </c>
      <c r="O165" s="94">
        <v>65</v>
      </c>
    </row>
    <row r="166" spans="1:15" ht="15" customHeight="1">
      <c r="A166" s="95">
        <v>12289</v>
      </c>
      <c r="B166" s="96" t="s">
        <v>254</v>
      </c>
      <c r="C166" s="96" t="s">
        <v>360</v>
      </c>
      <c r="D166" s="96" t="s">
        <v>321</v>
      </c>
      <c r="E166" s="97">
        <v>1992</v>
      </c>
      <c r="F166" s="96" t="s">
        <v>260</v>
      </c>
      <c r="G166" s="97" t="s">
        <v>570</v>
      </c>
      <c r="H166" s="97" t="s">
        <v>303</v>
      </c>
      <c r="I166" s="96" t="s">
        <v>601</v>
      </c>
      <c r="J166" s="97" t="s">
        <v>217</v>
      </c>
      <c r="K166" s="97">
        <v>3</v>
      </c>
      <c r="L166" s="97" t="s">
        <v>615</v>
      </c>
      <c r="M166" s="97">
        <v>22</v>
      </c>
      <c r="N166" s="94">
        <v>162</v>
      </c>
      <c r="O166" s="94">
        <v>66</v>
      </c>
    </row>
    <row r="167" spans="1:15" s="105" customFormat="1" ht="15" customHeight="1">
      <c r="A167" s="101">
        <v>12290</v>
      </c>
      <c r="B167" s="102" t="s">
        <v>254</v>
      </c>
      <c r="C167" s="102" t="s">
        <v>360</v>
      </c>
      <c r="D167" s="102" t="s">
        <v>602</v>
      </c>
      <c r="E167" s="103">
        <v>1978</v>
      </c>
      <c r="F167" s="102" t="s">
        <v>260</v>
      </c>
      <c r="G167" s="103" t="s">
        <v>570</v>
      </c>
      <c r="H167" s="103" t="s">
        <v>263</v>
      </c>
      <c r="I167" s="102" t="s">
        <v>603</v>
      </c>
      <c r="J167" s="103" t="s">
        <v>217</v>
      </c>
      <c r="K167" s="103">
        <v>4</v>
      </c>
      <c r="L167" s="103" t="s">
        <v>615</v>
      </c>
      <c r="M167" s="103">
        <v>1</v>
      </c>
      <c r="N167" s="105">
        <v>163</v>
      </c>
      <c r="O167" s="105">
        <v>67</v>
      </c>
    </row>
    <row r="168" spans="1:15" s="105" customFormat="1" ht="15" customHeight="1">
      <c r="A168" s="101">
        <v>12291</v>
      </c>
      <c r="B168" s="102" t="s">
        <v>254</v>
      </c>
      <c r="C168" s="102" t="s">
        <v>360</v>
      </c>
      <c r="D168" s="102" t="s">
        <v>604</v>
      </c>
      <c r="E168" s="103">
        <v>1993</v>
      </c>
      <c r="F168" s="102" t="s">
        <v>260</v>
      </c>
      <c r="G168" s="103" t="s">
        <v>570</v>
      </c>
      <c r="H168" s="103" t="s">
        <v>266</v>
      </c>
      <c r="I168" s="102" t="s">
        <v>605</v>
      </c>
      <c r="J168" s="103" t="s">
        <v>217</v>
      </c>
      <c r="K168" s="103">
        <v>4</v>
      </c>
      <c r="L168" s="103" t="s">
        <v>615</v>
      </c>
      <c r="M168" s="103">
        <v>2</v>
      </c>
      <c r="N168" s="105">
        <v>164</v>
      </c>
      <c r="O168" s="105">
        <v>68</v>
      </c>
    </row>
    <row r="169" spans="1:15" s="105" customFormat="1" ht="15" customHeight="1">
      <c r="A169" s="101">
        <v>12292</v>
      </c>
      <c r="B169" s="102" t="s">
        <v>254</v>
      </c>
      <c r="C169" s="102" t="s">
        <v>360</v>
      </c>
      <c r="D169" s="102" t="s">
        <v>311</v>
      </c>
      <c r="E169" s="103">
        <v>1977</v>
      </c>
      <c r="F169" s="102" t="s">
        <v>260</v>
      </c>
      <c r="G169" s="103" t="s">
        <v>570</v>
      </c>
      <c r="H169" s="103" t="s">
        <v>261</v>
      </c>
      <c r="I169" s="102" t="s">
        <v>606</v>
      </c>
      <c r="J169" s="103" t="s">
        <v>217</v>
      </c>
      <c r="K169" s="103">
        <v>4</v>
      </c>
      <c r="L169" s="103" t="s">
        <v>615</v>
      </c>
      <c r="M169" s="103">
        <v>3</v>
      </c>
      <c r="N169" s="105">
        <v>165</v>
      </c>
      <c r="O169" s="105">
        <v>69</v>
      </c>
    </row>
    <row r="170" spans="1:15" s="105" customFormat="1" ht="15" customHeight="1">
      <c r="A170" s="101">
        <v>12293</v>
      </c>
      <c r="B170" s="102" t="s">
        <v>254</v>
      </c>
      <c r="C170" s="102" t="s">
        <v>360</v>
      </c>
      <c r="D170" s="102" t="s">
        <v>313</v>
      </c>
      <c r="E170" s="103">
        <v>1996</v>
      </c>
      <c r="F170" s="102" t="s">
        <v>260</v>
      </c>
      <c r="G170" s="103" t="s">
        <v>570</v>
      </c>
      <c r="H170" s="103" t="s">
        <v>256</v>
      </c>
      <c r="I170" s="102" t="s">
        <v>607</v>
      </c>
      <c r="J170" s="103" t="s">
        <v>217</v>
      </c>
      <c r="K170" s="103">
        <v>4</v>
      </c>
      <c r="L170" s="103" t="s">
        <v>615</v>
      </c>
      <c r="M170" s="103">
        <v>4</v>
      </c>
      <c r="N170" s="105">
        <v>166</v>
      </c>
      <c r="O170" s="105">
        <v>70</v>
      </c>
    </row>
    <row r="171" spans="1:15" s="105" customFormat="1" ht="15" customHeight="1">
      <c r="A171" s="101">
        <v>12294</v>
      </c>
      <c r="B171" s="102" t="s">
        <v>254</v>
      </c>
      <c r="C171" s="102" t="s">
        <v>360</v>
      </c>
      <c r="D171" s="102" t="s">
        <v>608</v>
      </c>
      <c r="E171" s="103">
        <v>1982</v>
      </c>
      <c r="F171" s="102" t="s">
        <v>260</v>
      </c>
      <c r="G171" s="103" t="s">
        <v>570</v>
      </c>
      <c r="H171" s="103" t="s">
        <v>265</v>
      </c>
      <c r="I171" s="102" t="s">
        <v>609</v>
      </c>
      <c r="J171" s="103" t="s">
        <v>217</v>
      </c>
      <c r="K171" s="103">
        <v>4</v>
      </c>
      <c r="L171" s="103" t="s">
        <v>615</v>
      </c>
      <c r="M171" s="103">
        <v>5</v>
      </c>
      <c r="N171" s="105">
        <v>167</v>
      </c>
      <c r="O171" s="105">
        <v>71</v>
      </c>
    </row>
    <row r="172" spans="1:15" s="105" customFormat="1" ht="15" customHeight="1">
      <c r="A172" s="101">
        <v>12295</v>
      </c>
      <c r="B172" s="102" t="s">
        <v>254</v>
      </c>
      <c r="C172" s="102" t="s">
        <v>360</v>
      </c>
      <c r="D172" s="102" t="s">
        <v>610</v>
      </c>
      <c r="E172" s="103">
        <v>1994</v>
      </c>
      <c r="F172" s="102" t="s">
        <v>260</v>
      </c>
      <c r="G172" s="103" t="s">
        <v>570</v>
      </c>
      <c r="H172" s="103" t="s">
        <v>263</v>
      </c>
      <c r="I172" s="102" t="s">
        <v>611</v>
      </c>
      <c r="J172" s="103" t="s">
        <v>217</v>
      </c>
      <c r="K172" s="103">
        <v>4</v>
      </c>
      <c r="L172" s="103" t="s">
        <v>615</v>
      </c>
      <c r="M172" s="103">
        <v>6</v>
      </c>
      <c r="N172" s="105">
        <v>168</v>
      </c>
      <c r="O172" s="105">
        <v>72</v>
      </c>
    </row>
    <row r="173" spans="1:15" s="105" customFormat="1" ht="15" customHeight="1">
      <c r="A173" s="101">
        <v>12296</v>
      </c>
      <c r="B173" s="102" t="s">
        <v>254</v>
      </c>
      <c r="C173" s="102" t="s">
        <v>360</v>
      </c>
      <c r="D173" s="102" t="s">
        <v>290</v>
      </c>
      <c r="E173" s="103">
        <v>1976</v>
      </c>
      <c r="F173" s="102" t="s">
        <v>260</v>
      </c>
      <c r="G173" s="103" t="s">
        <v>570</v>
      </c>
      <c r="H173" s="103" t="s">
        <v>261</v>
      </c>
      <c r="I173" s="102" t="s">
        <v>612</v>
      </c>
      <c r="J173" s="103" t="s">
        <v>217</v>
      </c>
      <c r="K173" s="103">
        <v>4</v>
      </c>
      <c r="L173" s="103" t="s">
        <v>615</v>
      </c>
      <c r="M173" s="103">
        <v>7</v>
      </c>
      <c r="N173" s="105">
        <v>169</v>
      </c>
      <c r="O173" s="105">
        <v>73</v>
      </c>
    </row>
    <row r="174" spans="1:15" s="105" customFormat="1" ht="15" customHeight="1">
      <c r="A174" s="101">
        <v>12297</v>
      </c>
      <c r="B174" s="102" t="s">
        <v>254</v>
      </c>
      <c r="C174" s="102" t="s">
        <v>360</v>
      </c>
      <c r="D174" s="102" t="s">
        <v>326</v>
      </c>
      <c r="E174" s="103">
        <v>1971</v>
      </c>
      <c r="F174" s="102" t="s">
        <v>260</v>
      </c>
      <c r="G174" s="103" t="s">
        <v>570</v>
      </c>
      <c r="H174" s="103" t="s">
        <v>261</v>
      </c>
      <c r="I174" s="102" t="s">
        <v>613</v>
      </c>
      <c r="J174" s="103" t="s">
        <v>217</v>
      </c>
      <c r="K174" s="103">
        <v>4</v>
      </c>
      <c r="L174" s="103" t="s">
        <v>615</v>
      </c>
      <c r="M174" s="103">
        <v>8</v>
      </c>
      <c r="N174" s="105">
        <v>170</v>
      </c>
      <c r="O174" s="105">
        <v>74</v>
      </c>
    </row>
    <row r="175" spans="1:15" s="105" customFormat="1" ht="15" customHeight="1">
      <c r="A175" s="101">
        <v>12298</v>
      </c>
      <c r="B175" s="102" t="s">
        <v>254</v>
      </c>
      <c r="C175" s="102" t="s">
        <v>360</v>
      </c>
      <c r="D175" s="102" t="s">
        <v>280</v>
      </c>
      <c r="E175" s="103">
        <v>1977</v>
      </c>
      <c r="F175" s="102" t="s">
        <v>260</v>
      </c>
      <c r="G175" s="103" t="s">
        <v>570</v>
      </c>
      <c r="H175" s="103" t="s">
        <v>261</v>
      </c>
      <c r="I175" s="102" t="s">
        <v>614</v>
      </c>
      <c r="J175" s="103" t="s">
        <v>217</v>
      </c>
      <c r="K175" s="103">
        <v>4</v>
      </c>
      <c r="L175" s="103" t="s">
        <v>615</v>
      </c>
      <c r="M175" s="103">
        <v>9</v>
      </c>
      <c r="N175" s="105">
        <v>171</v>
      </c>
      <c r="O175" s="105">
        <v>75</v>
      </c>
    </row>
  </sheetData>
  <mergeCells count="1">
    <mergeCell ref="A2:M2"/>
  </mergeCells>
  <phoneticPr fontId="45" type="noConversion"/>
  <hyperlinks>
    <hyperlink ref="I122" r:id="rId1" xr:uid="{04FF80C7-983B-4AAF-8A3F-8ECEF8CF06E4}"/>
  </hyperlinks>
  <pageMargins left="0.7" right="0.7" top="0.75" bottom="0.75" header="0.3" footer="0.3"/>
  <pageSetup paperSize="9" scale="55" fitToHeight="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 cong viec</vt:lpstr>
      <vt:lpstr>Phan bo lich thi </vt:lpstr>
      <vt:lpstr>Danh sách thí sinh</vt:lpstr>
      <vt:lpstr>Ds chia ca khảo sát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Lan</dc:creator>
  <cp:lastModifiedBy>Administrator</cp:lastModifiedBy>
  <cp:lastPrinted>2026-07-14T09:19:13Z</cp:lastPrinted>
  <dcterms:created xsi:type="dcterms:W3CDTF">2026-06-09T03:04:29Z</dcterms:created>
  <dcterms:modified xsi:type="dcterms:W3CDTF">2026-07-14T09:22:12Z</dcterms:modified>
</cp:coreProperties>
</file>